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3130" windowHeight="9885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Pol'!$A$1:$U$372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67" i="12" l="1"/>
  <c r="G366" i="12"/>
  <c r="G365" i="12"/>
  <c r="G364" i="12"/>
  <c r="G363" i="12"/>
  <c r="G362" i="12"/>
  <c r="G361" i="12"/>
  <c r="G360" i="12"/>
  <c r="G358" i="12"/>
  <c r="G357" i="12"/>
  <c r="G356" i="12"/>
  <c r="G355" i="12"/>
  <c r="G354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299" i="12"/>
  <c r="G298" i="12" s="1"/>
  <c r="G297" i="12"/>
  <c r="G296" i="12" s="1"/>
  <c r="G295" i="12"/>
  <c r="G293" i="12"/>
  <c r="G282" i="12" s="1"/>
  <c r="G285" i="12"/>
  <c r="G283" i="12"/>
  <c r="G279" i="12"/>
  <c r="G276" i="12"/>
  <c r="G275" i="12" s="1"/>
  <c r="G274" i="12"/>
  <c r="G271" i="12"/>
  <c r="G268" i="12"/>
  <c r="G265" i="12"/>
  <c r="G262" i="12"/>
  <c r="G260" i="12"/>
  <c r="G259" i="12" s="1"/>
  <c r="G258" i="12"/>
  <c r="G256" i="12"/>
  <c r="G248" i="12"/>
  <c r="G240" i="12"/>
  <c r="G239" i="12" s="1"/>
  <c r="G238" i="12"/>
  <c r="G237" i="12"/>
  <c r="G236" i="12"/>
  <c r="G235" i="12"/>
  <c r="G234" i="12"/>
  <c r="G233" i="12"/>
  <c r="G232" i="12"/>
  <c r="G225" i="12"/>
  <c r="G223" i="12"/>
  <c r="G222" i="12"/>
  <c r="G220" i="12"/>
  <c r="G219" i="12"/>
  <c r="G218" i="12"/>
  <c r="G217" i="12"/>
  <c r="G215" i="12"/>
  <c r="G214" i="12"/>
  <c r="G213" i="12"/>
  <c r="G212" i="12"/>
  <c r="G210" i="12"/>
  <c r="G209" i="12"/>
  <c r="G206" i="12"/>
  <c r="G205" i="12" s="1"/>
  <c r="G203" i="12"/>
  <c r="G201" i="12"/>
  <c r="G199" i="12"/>
  <c r="G198" i="12"/>
  <c r="G196" i="12"/>
  <c r="G195" i="12"/>
  <c r="G194" i="12"/>
  <c r="G193" i="12"/>
  <c r="G192" i="12"/>
  <c r="G191" i="12"/>
  <c r="G190" i="12"/>
  <c r="G189" i="12"/>
  <c r="G187" i="12"/>
  <c r="G186" i="12"/>
  <c r="G184" i="12"/>
  <c r="G183" i="12"/>
  <c r="G182" i="12"/>
  <c r="G180" i="12"/>
  <c r="G179" i="12"/>
  <c r="G178" i="12"/>
  <c r="G177" i="12"/>
  <c r="G176" i="12"/>
  <c r="G175" i="12"/>
  <c r="G173" i="12"/>
  <c r="G172" i="12"/>
  <c r="G169" i="12"/>
  <c r="G168" i="12"/>
  <c r="G167" i="12"/>
  <c r="G165" i="12"/>
  <c r="G163" i="12"/>
  <c r="G162" i="12"/>
  <c r="G161" i="12" s="1"/>
  <c r="G160" i="12"/>
  <c r="G159" i="12"/>
  <c r="G158" i="12"/>
  <c r="G157" i="12"/>
  <c r="G155" i="12"/>
  <c r="G153" i="12"/>
  <c r="G151" i="12"/>
  <c r="G149" i="12"/>
  <c r="G147" i="12"/>
  <c r="G146" i="12"/>
  <c r="G144" i="12"/>
  <c r="G142" i="12"/>
  <c r="G140" i="12"/>
  <c r="G139" i="12" s="1"/>
  <c r="G138" i="12"/>
  <c r="G137" i="12"/>
  <c r="G135" i="12"/>
  <c r="G133" i="12"/>
  <c r="G131" i="12"/>
  <c r="G129" i="12"/>
  <c r="G128" i="12"/>
  <c r="G126" i="12"/>
  <c r="G124" i="12"/>
  <c r="G122" i="12"/>
  <c r="G120" i="12"/>
  <c r="G114" i="12"/>
  <c r="G109" i="12"/>
  <c r="G99" i="12"/>
  <c r="G88" i="12" s="1"/>
  <c r="G98" i="12"/>
  <c r="G89" i="12"/>
  <c r="G87" i="12"/>
  <c r="G86" i="12"/>
  <c r="G85" i="12"/>
  <c r="G84" i="12"/>
  <c r="G83" i="12"/>
  <c r="G82" i="12"/>
  <c r="G81" i="12"/>
  <c r="G80" i="12"/>
  <c r="G72" i="12"/>
  <c r="G70" i="12"/>
  <c r="G66" i="12" s="1"/>
  <c r="G68" i="12"/>
  <c r="G67" i="12"/>
  <c r="G65" i="12"/>
  <c r="G64" i="12"/>
  <c r="G63" i="12" s="1"/>
  <c r="G62" i="12"/>
  <c r="G61" i="12" s="1"/>
  <c r="G59" i="12"/>
  <c r="G57" i="12"/>
  <c r="G56" i="12" s="1"/>
  <c r="G51" i="12"/>
  <c r="G50" i="12"/>
  <c r="G49" i="12"/>
  <c r="G48" i="12"/>
  <c r="G47" i="12"/>
  <c r="G37" i="12"/>
  <c r="G28" i="12"/>
  <c r="G19" i="12"/>
  <c r="G17" i="12"/>
  <c r="G16" i="12"/>
  <c r="G11" i="12"/>
  <c r="G9" i="12"/>
  <c r="G18" i="12" l="1"/>
  <c r="G121" i="12"/>
  <c r="G221" i="12"/>
  <c r="G224" i="12"/>
  <c r="G46" i="12"/>
  <c r="G108" i="12"/>
  <c r="G359" i="12"/>
  <c r="AC370" i="12"/>
  <c r="F39" i="1" s="1"/>
  <c r="F40" i="1" s="1"/>
  <c r="M9" i="12"/>
  <c r="I9" i="12"/>
  <c r="K9" i="12"/>
  <c r="O9" i="12"/>
  <c r="Q9" i="12"/>
  <c r="U9" i="12"/>
  <c r="I10" i="12"/>
  <c r="K10" i="12"/>
  <c r="O10" i="12"/>
  <c r="Q10" i="12"/>
  <c r="U10" i="12"/>
  <c r="M11" i="12"/>
  <c r="I11" i="12"/>
  <c r="K11" i="12"/>
  <c r="O11" i="12"/>
  <c r="Q11" i="12"/>
  <c r="U11" i="12"/>
  <c r="I12" i="12"/>
  <c r="K12" i="12"/>
  <c r="O12" i="12"/>
  <c r="Q12" i="12"/>
  <c r="U12" i="12"/>
  <c r="M13" i="12"/>
  <c r="I13" i="12"/>
  <c r="K13" i="12"/>
  <c r="O13" i="12"/>
  <c r="Q13" i="12"/>
  <c r="U13" i="12"/>
  <c r="M14" i="12"/>
  <c r="I14" i="12"/>
  <c r="K14" i="12"/>
  <c r="O14" i="12"/>
  <c r="Q14" i="12"/>
  <c r="U14" i="12"/>
  <c r="I15" i="12"/>
  <c r="K15" i="12"/>
  <c r="M15" i="12"/>
  <c r="O15" i="12"/>
  <c r="Q15" i="12"/>
  <c r="U15" i="12"/>
  <c r="M16" i="12"/>
  <c r="I16" i="12"/>
  <c r="K16" i="12"/>
  <c r="O16" i="12"/>
  <c r="Q16" i="12"/>
  <c r="U16" i="12"/>
  <c r="M17" i="12"/>
  <c r="I17" i="12"/>
  <c r="K17" i="12"/>
  <c r="O17" i="12"/>
  <c r="Q17" i="12"/>
  <c r="U17" i="12"/>
  <c r="M19" i="12"/>
  <c r="I19" i="12"/>
  <c r="K19" i="12"/>
  <c r="O19" i="12"/>
  <c r="Q19" i="12"/>
  <c r="U19" i="12"/>
  <c r="I20" i="12"/>
  <c r="K20" i="12"/>
  <c r="O20" i="12"/>
  <c r="Q20" i="12"/>
  <c r="U20" i="12"/>
  <c r="M21" i="12"/>
  <c r="I21" i="12"/>
  <c r="K21" i="12"/>
  <c r="O21" i="12"/>
  <c r="Q21" i="12"/>
  <c r="U21" i="12"/>
  <c r="M22" i="12"/>
  <c r="I22" i="12"/>
  <c r="K22" i="12"/>
  <c r="O22" i="12"/>
  <c r="Q22" i="12"/>
  <c r="U22" i="12"/>
  <c r="M23" i="12"/>
  <c r="I23" i="12"/>
  <c r="K23" i="12"/>
  <c r="O23" i="12"/>
  <c r="Q23" i="12"/>
  <c r="U23" i="12"/>
  <c r="M24" i="12"/>
  <c r="I24" i="12"/>
  <c r="K24" i="12"/>
  <c r="O24" i="12"/>
  <c r="Q24" i="12"/>
  <c r="U24" i="12"/>
  <c r="M25" i="12"/>
  <c r="I25" i="12"/>
  <c r="K25" i="12"/>
  <c r="O25" i="12"/>
  <c r="Q25" i="12"/>
  <c r="U25" i="12"/>
  <c r="M26" i="12"/>
  <c r="I26" i="12"/>
  <c r="K26" i="12"/>
  <c r="O26" i="12"/>
  <c r="Q26" i="12"/>
  <c r="U26" i="12"/>
  <c r="M27" i="12"/>
  <c r="I27" i="12"/>
  <c r="K27" i="12"/>
  <c r="O27" i="12"/>
  <c r="Q27" i="12"/>
  <c r="U27" i="12"/>
  <c r="M28" i="12"/>
  <c r="I28" i="12"/>
  <c r="K28" i="12"/>
  <c r="O28" i="12"/>
  <c r="Q28" i="12"/>
  <c r="U28" i="12"/>
  <c r="M29" i="12"/>
  <c r="I29" i="12"/>
  <c r="K29" i="12"/>
  <c r="O29" i="12"/>
  <c r="Q29" i="12"/>
  <c r="U29" i="12"/>
  <c r="M30" i="12"/>
  <c r="I30" i="12"/>
  <c r="K30" i="12"/>
  <c r="O30" i="12"/>
  <c r="Q30" i="12"/>
  <c r="U30" i="12"/>
  <c r="M31" i="12"/>
  <c r="I31" i="12"/>
  <c r="K31" i="12"/>
  <c r="O31" i="12"/>
  <c r="Q31" i="12"/>
  <c r="U31" i="12"/>
  <c r="M32" i="12"/>
  <c r="I32" i="12"/>
  <c r="K32" i="12"/>
  <c r="O32" i="12"/>
  <c r="Q32" i="12"/>
  <c r="U32" i="12"/>
  <c r="M33" i="12"/>
  <c r="I33" i="12"/>
  <c r="K33" i="12"/>
  <c r="O33" i="12"/>
  <c r="Q33" i="12"/>
  <c r="U33" i="12"/>
  <c r="M34" i="12"/>
  <c r="I34" i="12"/>
  <c r="K34" i="12"/>
  <c r="O34" i="12"/>
  <c r="Q34" i="12"/>
  <c r="U34" i="12"/>
  <c r="M35" i="12"/>
  <c r="I35" i="12"/>
  <c r="K35" i="12"/>
  <c r="O35" i="12"/>
  <c r="Q35" i="12"/>
  <c r="U35" i="12"/>
  <c r="M36" i="12"/>
  <c r="I36" i="12"/>
  <c r="K36" i="12"/>
  <c r="O36" i="12"/>
  <c r="Q36" i="12"/>
  <c r="U36" i="12"/>
  <c r="M37" i="12"/>
  <c r="I37" i="12"/>
  <c r="K37" i="12"/>
  <c r="O37" i="12"/>
  <c r="Q37" i="12"/>
  <c r="U37" i="12"/>
  <c r="M38" i="12"/>
  <c r="I38" i="12"/>
  <c r="K38" i="12"/>
  <c r="O38" i="12"/>
  <c r="Q38" i="12"/>
  <c r="U38" i="12"/>
  <c r="M39" i="12"/>
  <c r="I39" i="12"/>
  <c r="K39" i="12"/>
  <c r="O39" i="12"/>
  <c r="Q39" i="12"/>
  <c r="U39" i="12"/>
  <c r="M40" i="12"/>
  <c r="I40" i="12"/>
  <c r="K40" i="12"/>
  <c r="O40" i="12"/>
  <c r="Q40" i="12"/>
  <c r="U40" i="12"/>
  <c r="M41" i="12"/>
  <c r="I41" i="12"/>
  <c r="K41" i="12"/>
  <c r="O41" i="12"/>
  <c r="Q41" i="12"/>
  <c r="U41" i="12"/>
  <c r="M42" i="12"/>
  <c r="I42" i="12"/>
  <c r="K42" i="12"/>
  <c r="O42" i="12"/>
  <c r="Q42" i="12"/>
  <c r="U42" i="12"/>
  <c r="M43" i="12"/>
  <c r="I43" i="12"/>
  <c r="K43" i="12"/>
  <c r="O43" i="12"/>
  <c r="Q43" i="12"/>
  <c r="U43" i="12"/>
  <c r="M44" i="12"/>
  <c r="I44" i="12"/>
  <c r="K44" i="12"/>
  <c r="O44" i="12"/>
  <c r="Q44" i="12"/>
  <c r="U44" i="12"/>
  <c r="M45" i="12"/>
  <c r="I45" i="12"/>
  <c r="K45" i="12"/>
  <c r="O45" i="12"/>
  <c r="Q45" i="12"/>
  <c r="U45" i="12"/>
  <c r="M47" i="12"/>
  <c r="I47" i="12"/>
  <c r="K47" i="12"/>
  <c r="O47" i="12"/>
  <c r="Q47" i="12"/>
  <c r="U47" i="12"/>
  <c r="I48" i="12"/>
  <c r="K48" i="12"/>
  <c r="O48" i="12"/>
  <c r="Q48" i="12"/>
  <c r="U48" i="12"/>
  <c r="M49" i="12"/>
  <c r="I49" i="12"/>
  <c r="K49" i="12"/>
  <c r="O49" i="12"/>
  <c r="Q49" i="12"/>
  <c r="U49" i="12"/>
  <c r="M50" i="12"/>
  <c r="I50" i="12"/>
  <c r="K50" i="12"/>
  <c r="O50" i="12"/>
  <c r="Q50" i="12"/>
  <c r="U50" i="12"/>
  <c r="M51" i="12"/>
  <c r="I51" i="12"/>
  <c r="K51" i="12"/>
  <c r="O51" i="12"/>
  <c r="Q51" i="12"/>
  <c r="U51" i="12"/>
  <c r="M52" i="12"/>
  <c r="I52" i="12"/>
  <c r="K52" i="12"/>
  <c r="O52" i="12"/>
  <c r="Q52" i="12"/>
  <c r="U52" i="12"/>
  <c r="M53" i="12"/>
  <c r="I53" i="12"/>
  <c r="K53" i="12"/>
  <c r="O53" i="12"/>
  <c r="Q53" i="12"/>
  <c r="U53" i="12"/>
  <c r="M54" i="12"/>
  <c r="I54" i="12"/>
  <c r="K54" i="12"/>
  <c r="O54" i="12"/>
  <c r="Q54" i="12"/>
  <c r="U54" i="12"/>
  <c r="M55" i="12"/>
  <c r="I55" i="12"/>
  <c r="K55" i="12"/>
  <c r="O55" i="12"/>
  <c r="Q55" i="12"/>
  <c r="U55" i="12"/>
  <c r="M57" i="12"/>
  <c r="I57" i="12"/>
  <c r="K57" i="12"/>
  <c r="O57" i="12"/>
  <c r="Q57" i="12"/>
  <c r="U57" i="12"/>
  <c r="M58" i="12"/>
  <c r="I58" i="12"/>
  <c r="K58" i="12"/>
  <c r="O58" i="12"/>
  <c r="Q58" i="12"/>
  <c r="U58" i="12"/>
  <c r="M59" i="12"/>
  <c r="I59" i="12"/>
  <c r="K59" i="12"/>
  <c r="O59" i="12"/>
  <c r="Q59" i="12"/>
  <c r="U59" i="12"/>
  <c r="I60" i="12"/>
  <c r="K60" i="12"/>
  <c r="O60" i="12"/>
  <c r="Q60" i="12"/>
  <c r="U60" i="12"/>
  <c r="M62" i="12"/>
  <c r="M61" i="12" s="1"/>
  <c r="I62" i="12"/>
  <c r="I61" i="12" s="1"/>
  <c r="K62" i="12"/>
  <c r="K61" i="12" s="1"/>
  <c r="O62" i="12"/>
  <c r="O61" i="12" s="1"/>
  <c r="Q62" i="12"/>
  <c r="Q61" i="12" s="1"/>
  <c r="U62" i="12"/>
  <c r="U61" i="12" s="1"/>
  <c r="I64" i="12"/>
  <c r="K64" i="12"/>
  <c r="O64" i="12"/>
  <c r="Q64" i="12"/>
  <c r="U64" i="12"/>
  <c r="M65" i="12"/>
  <c r="I65" i="12"/>
  <c r="K65" i="12"/>
  <c r="O65" i="12"/>
  <c r="Q65" i="12"/>
  <c r="U65" i="12"/>
  <c r="M67" i="12"/>
  <c r="I67" i="12"/>
  <c r="K67" i="12"/>
  <c r="O67" i="12"/>
  <c r="Q67" i="12"/>
  <c r="U67" i="12"/>
  <c r="I68" i="12"/>
  <c r="K68" i="12"/>
  <c r="O68" i="12"/>
  <c r="Q68" i="12"/>
  <c r="U68" i="12"/>
  <c r="M69" i="12"/>
  <c r="I69" i="12"/>
  <c r="K69" i="12"/>
  <c r="O69" i="12"/>
  <c r="Q69" i="12"/>
  <c r="U69" i="12"/>
  <c r="M70" i="12"/>
  <c r="I70" i="12"/>
  <c r="K70" i="12"/>
  <c r="O70" i="12"/>
  <c r="Q70" i="12"/>
  <c r="U70" i="12"/>
  <c r="M71" i="12"/>
  <c r="I71" i="12"/>
  <c r="K71" i="12"/>
  <c r="O71" i="12"/>
  <c r="Q71" i="12"/>
  <c r="U71" i="12"/>
  <c r="M72" i="12"/>
  <c r="I72" i="12"/>
  <c r="K72" i="12"/>
  <c r="O72" i="12"/>
  <c r="Q72" i="12"/>
  <c r="U72" i="12"/>
  <c r="M73" i="12"/>
  <c r="I73" i="12"/>
  <c r="K73" i="12"/>
  <c r="O73" i="12"/>
  <c r="Q73" i="12"/>
  <c r="U73" i="12"/>
  <c r="M74" i="12"/>
  <c r="I74" i="12"/>
  <c r="K74" i="12"/>
  <c r="O74" i="12"/>
  <c r="Q74" i="12"/>
  <c r="U74" i="12"/>
  <c r="I75" i="12"/>
  <c r="K75" i="12"/>
  <c r="M75" i="12"/>
  <c r="O75" i="12"/>
  <c r="Q75" i="12"/>
  <c r="U75" i="12"/>
  <c r="M76" i="12"/>
  <c r="I76" i="12"/>
  <c r="K76" i="12"/>
  <c r="O76" i="12"/>
  <c r="Q76" i="12"/>
  <c r="U76" i="12"/>
  <c r="M77" i="12"/>
  <c r="I77" i="12"/>
  <c r="K77" i="12"/>
  <c r="O77" i="12"/>
  <c r="Q77" i="12"/>
  <c r="U77" i="12"/>
  <c r="M78" i="12"/>
  <c r="I78" i="12"/>
  <c r="K78" i="12"/>
  <c r="O78" i="12"/>
  <c r="Q78" i="12"/>
  <c r="U78" i="12"/>
  <c r="M79" i="12"/>
  <c r="I79" i="12"/>
  <c r="K79" i="12"/>
  <c r="O79" i="12"/>
  <c r="Q79" i="12"/>
  <c r="U79" i="12"/>
  <c r="M80" i="12"/>
  <c r="I80" i="12"/>
  <c r="K80" i="12"/>
  <c r="O80" i="12"/>
  <c r="Q80" i="12"/>
  <c r="U80" i="12"/>
  <c r="M81" i="12"/>
  <c r="I81" i="12"/>
  <c r="K81" i="12"/>
  <c r="O81" i="12"/>
  <c r="Q81" i="12"/>
  <c r="U81" i="12"/>
  <c r="M82" i="12"/>
  <c r="I82" i="12"/>
  <c r="K82" i="12"/>
  <c r="O82" i="12"/>
  <c r="Q82" i="12"/>
  <c r="U82" i="12"/>
  <c r="M83" i="12"/>
  <c r="I83" i="12"/>
  <c r="K83" i="12"/>
  <c r="O83" i="12"/>
  <c r="Q83" i="12"/>
  <c r="U83" i="12"/>
  <c r="M84" i="12"/>
  <c r="I84" i="12"/>
  <c r="K84" i="12"/>
  <c r="O84" i="12"/>
  <c r="Q84" i="12"/>
  <c r="U84" i="12"/>
  <c r="M85" i="12"/>
  <c r="I85" i="12"/>
  <c r="K85" i="12"/>
  <c r="O85" i="12"/>
  <c r="Q85" i="12"/>
  <c r="U85" i="12"/>
  <c r="M86" i="12"/>
  <c r="I86" i="12"/>
  <c r="K86" i="12"/>
  <c r="O86" i="12"/>
  <c r="Q86" i="12"/>
  <c r="U86" i="12"/>
  <c r="M87" i="12"/>
  <c r="I87" i="12"/>
  <c r="K87" i="12"/>
  <c r="O87" i="12"/>
  <c r="Q87" i="12"/>
  <c r="U87" i="12"/>
  <c r="M89" i="12"/>
  <c r="I89" i="12"/>
  <c r="K89" i="12"/>
  <c r="O89" i="12"/>
  <c r="Q89" i="12"/>
  <c r="U89" i="12"/>
  <c r="M90" i="12"/>
  <c r="I90" i="12"/>
  <c r="K90" i="12"/>
  <c r="O90" i="12"/>
  <c r="Q90" i="12"/>
  <c r="U90" i="12"/>
  <c r="M91" i="12"/>
  <c r="I91" i="12"/>
  <c r="K91" i="12"/>
  <c r="O91" i="12"/>
  <c r="Q91" i="12"/>
  <c r="U91" i="12"/>
  <c r="I92" i="12"/>
  <c r="K92" i="12"/>
  <c r="O92" i="12"/>
  <c r="Q92" i="12"/>
  <c r="U92" i="12"/>
  <c r="M93" i="12"/>
  <c r="I93" i="12"/>
  <c r="K93" i="12"/>
  <c r="O93" i="12"/>
  <c r="Q93" i="12"/>
  <c r="U93" i="12"/>
  <c r="M94" i="12"/>
  <c r="I94" i="12"/>
  <c r="K94" i="12"/>
  <c r="O94" i="12"/>
  <c r="Q94" i="12"/>
  <c r="U94" i="12"/>
  <c r="M95" i="12"/>
  <c r="I95" i="12"/>
  <c r="K95" i="12"/>
  <c r="O95" i="12"/>
  <c r="Q95" i="12"/>
  <c r="U95" i="12"/>
  <c r="M96" i="12"/>
  <c r="I96" i="12"/>
  <c r="K96" i="12"/>
  <c r="O96" i="12"/>
  <c r="Q96" i="12"/>
  <c r="U96" i="12"/>
  <c r="M97" i="12"/>
  <c r="I97" i="12"/>
  <c r="K97" i="12"/>
  <c r="O97" i="12"/>
  <c r="Q97" i="12"/>
  <c r="U97" i="12"/>
  <c r="M98" i="12"/>
  <c r="I98" i="12"/>
  <c r="K98" i="12"/>
  <c r="O98" i="12"/>
  <c r="Q98" i="12"/>
  <c r="U98" i="12"/>
  <c r="M99" i="12"/>
  <c r="I99" i="12"/>
  <c r="K99" i="12"/>
  <c r="O99" i="12"/>
  <c r="Q99" i="12"/>
  <c r="U99" i="12"/>
  <c r="M100" i="12"/>
  <c r="I100" i="12"/>
  <c r="K100" i="12"/>
  <c r="O100" i="12"/>
  <c r="Q100" i="12"/>
  <c r="U100" i="12"/>
  <c r="M101" i="12"/>
  <c r="I101" i="12"/>
  <c r="K101" i="12"/>
  <c r="O101" i="12"/>
  <c r="Q101" i="12"/>
  <c r="U101" i="12"/>
  <c r="M102" i="12"/>
  <c r="I102" i="12"/>
  <c r="K102" i="12"/>
  <c r="O102" i="12"/>
  <c r="Q102" i="12"/>
  <c r="U102" i="12"/>
  <c r="M103" i="12"/>
  <c r="I103" i="12"/>
  <c r="K103" i="12"/>
  <c r="O103" i="12"/>
  <c r="Q103" i="12"/>
  <c r="U103" i="12"/>
  <c r="M104" i="12"/>
  <c r="I104" i="12"/>
  <c r="K104" i="12"/>
  <c r="O104" i="12"/>
  <c r="Q104" i="12"/>
  <c r="U104" i="12"/>
  <c r="M105" i="12"/>
  <c r="I105" i="12"/>
  <c r="K105" i="12"/>
  <c r="O105" i="12"/>
  <c r="Q105" i="12"/>
  <c r="U105" i="12"/>
  <c r="M106" i="12"/>
  <c r="I106" i="12"/>
  <c r="K106" i="12"/>
  <c r="O106" i="12"/>
  <c r="Q106" i="12"/>
  <c r="U106" i="12"/>
  <c r="M107" i="12"/>
  <c r="I107" i="12"/>
  <c r="K107" i="12"/>
  <c r="O107" i="12"/>
  <c r="Q107" i="12"/>
  <c r="U107" i="12"/>
  <c r="M109" i="12"/>
  <c r="I109" i="12"/>
  <c r="K109" i="12"/>
  <c r="O109" i="12"/>
  <c r="Q109" i="12"/>
  <c r="U109" i="12"/>
  <c r="M110" i="12"/>
  <c r="I110" i="12"/>
  <c r="K110" i="12"/>
  <c r="O110" i="12"/>
  <c r="Q110" i="12"/>
  <c r="U110" i="12"/>
  <c r="M111" i="12"/>
  <c r="I111" i="12"/>
  <c r="K111" i="12"/>
  <c r="O111" i="12"/>
  <c r="Q111" i="12"/>
  <c r="U111" i="12"/>
  <c r="I112" i="12"/>
  <c r="K112" i="12"/>
  <c r="O112" i="12"/>
  <c r="Q112" i="12"/>
  <c r="U112" i="12"/>
  <c r="M113" i="12"/>
  <c r="I113" i="12"/>
  <c r="K113" i="12"/>
  <c r="O113" i="12"/>
  <c r="Q113" i="12"/>
  <c r="U113" i="12"/>
  <c r="M114" i="12"/>
  <c r="I114" i="12"/>
  <c r="K114" i="12"/>
  <c r="O114" i="12"/>
  <c r="Q114" i="12"/>
  <c r="U114" i="12"/>
  <c r="M115" i="12"/>
  <c r="I115" i="12"/>
  <c r="K115" i="12"/>
  <c r="O115" i="12"/>
  <c r="Q115" i="12"/>
  <c r="U115" i="12"/>
  <c r="M116" i="12"/>
  <c r="I116" i="12"/>
  <c r="K116" i="12"/>
  <c r="O116" i="12"/>
  <c r="Q116" i="12"/>
  <c r="U116" i="12"/>
  <c r="M117" i="12"/>
  <c r="I117" i="12"/>
  <c r="K117" i="12"/>
  <c r="O117" i="12"/>
  <c r="Q117" i="12"/>
  <c r="U117" i="12"/>
  <c r="M118" i="12"/>
  <c r="I118" i="12"/>
  <c r="K118" i="12"/>
  <c r="O118" i="12"/>
  <c r="Q118" i="12"/>
  <c r="U118" i="12"/>
  <c r="M119" i="12"/>
  <c r="I119" i="12"/>
  <c r="K119" i="12"/>
  <c r="O119" i="12"/>
  <c r="Q119" i="12"/>
  <c r="U119" i="12"/>
  <c r="M120" i="12"/>
  <c r="I120" i="12"/>
  <c r="K120" i="12"/>
  <c r="O120" i="12"/>
  <c r="Q120" i="12"/>
  <c r="U120" i="12"/>
  <c r="M122" i="12"/>
  <c r="I122" i="12"/>
  <c r="K122" i="12"/>
  <c r="O122" i="12"/>
  <c r="Q122" i="12"/>
  <c r="U122" i="12"/>
  <c r="M123" i="12"/>
  <c r="I123" i="12"/>
  <c r="K123" i="12"/>
  <c r="O123" i="12"/>
  <c r="Q123" i="12"/>
  <c r="U123" i="12"/>
  <c r="M124" i="12"/>
  <c r="I124" i="12"/>
  <c r="K124" i="12"/>
  <c r="O124" i="12"/>
  <c r="Q124" i="12"/>
  <c r="U124" i="12"/>
  <c r="M125" i="12"/>
  <c r="I125" i="12"/>
  <c r="K125" i="12"/>
  <c r="O125" i="12"/>
  <c r="Q125" i="12"/>
  <c r="U125" i="12"/>
  <c r="M126" i="12"/>
  <c r="I126" i="12"/>
  <c r="K126" i="12"/>
  <c r="O126" i="12"/>
  <c r="Q126" i="12"/>
  <c r="U126" i="12"/>
  <c r="M127" i="12"/>
  <c r="I127" i="12"/>
  <c r="K127" i="12"/>
  <c r="O127" i="12"/>
  <c r="Q127" i="12"/>
  <c r="U127" i="12"/>
  <c r="M128" i="12"/>
  <c r="I128" i="12"/>
  <c r="K128" i="12"/>
  <c r="O128" i="12"/>
  <c r="Q128" i="12"/>
  <c r="U128" i="12"/>
  <c r="M129" i="12"/>
  <c r="I129" i="12"/>
  <c r="K129" i="12"/>
  <c r="O129" i="12"/>
  <c r="Q129" i="12"/>
  <c r="U129" i="12"/>
  <c r="M130" i="12"/>
  <c r="I130" i="12"/>
  <c r="K130" i="12"/>
  <c r="O130" i="12"/>
  <c r="Q130" i="12"/>
  <c r="U130" i="12"/>
  <c r="M131" i="12"/>
  <c r="I131" i="12"/>
  <c r="K131" i="12"/>
  <c r="O131" i="12"/>
  <c r="Q131" i="12"/>
  <c r="U131" i="12"/>
  <c r="M132" i="12"/>
  <c r="I132" i="12"/>
  <c r="K132" i="12"/>
  <c r="O132" i="12"/>
  <c r="Q132" i="12"/>
  <c r="U132" i="12"/>
  <c r="M133" i="12"/>
  <c r="I133" i="12"/>
  <c r="K133" i="12"/>
  <c r="O133" i="12"/>
  <c r="Q133" i="12"/>
  <c r="U133" i="12"/>
  <c r="M134" i="12"/>
  <c r="I134" i="12"/>
  <c r="K134" i="12"/>
  <c r="O134" i="12"/>
  <c r="Q134" i="12"/>
  <c r="U134" i="12"/>
  <c r="M135" i="12"/>
  <c r="I135" i="12"/>
  <c r="K135" i="12"/>
  <c r="O135" i="12"/>
  <c r="Q135" i="12"/>
  <c r="U135" i="12"/>
  <c r="M136" i="12"/>
  <c r="I136" i="12"/>
  <c r="K136" i="12"/>
  <c r="O136" i="12"/>
  <c r="Q136" i="12"/>
  <c r="U136" i="12"/>
  <c r="M137" i="12"/>
  <c r="I137" i="12"/>
  <c r="K137" i="12"/>
  <c r="O137" i="12"/>
  <c r="Q137" i="12"/>
  <c r="U137" i="12"/>
  <c r="M138" i="12"/>
  <c r="I138" i="12"/>
  <c r="K138" i="12"/>
  <c r="O138" i="12"/>
  <c r="Q138" i="12"/>
  <c r="U138" i="12"/>
  <c r="I140" i="12"/>
  <c r="K140" i="12"/>
  <c r="O140" i="12"/>
  <c r="Q140" i="12"/>
  <c r="U140" i="12"/>
  <c r="I141" i="12"/>
  <c r="K141" i="12"/>
  <c r="M141" i="12"/>
  <c r="O141" i="12"/>
  <c r="Q141" i="12"/>
  <c r="U141" i="12"/>
  <c r="M142" i="12"/>
  <c r="I142" i="12"/>
  <c r="K142" i="12"/>
  <c r="O142" i="12"/>
  <c r="Q142" i="12"/>
  <c r="U142" i="12"/>
  <c r="M143" i="12"/>
  <c r="I143" i="12"/>
  <c r="K143" i="12"/>
  <c r="O143" i="12"/>
  <c r="Q143" i="12"/>
  <c r="U143" i="12"/>
  <c r="M144" i="12"/>
  <c r="I144" i="12"/>
  <c r="K144" i="12"/>
  <c r="O144" i="12"/>
  <c r="Q144" i="12"/>
  <c r="U144" i="12"/>
  <c r="M145" i="12"/>
  <c r="I145" i="12"/>
  <c r="K145" i="12"/>
  <c r="O145" i="12"/>
  <c r="Q145" i="12"/>
  <c r="U145" i="12"/>
  <c r="M146" i="12"/>
  <c r="I146" i="12"/>
  <c r="K146" i="12"/>
  <c r="O146" i="12"/>
  <c r="Q146" i="12"/>
  <c r="U146" i="12"/>
  <c r="M147" i="12"/>
  <c r="I147" i="12"/>
  <c r="K147" i="12"/>
  <c r="O147" i="12"/>
  <c r="Q147" i="12"/>
  <c r="U147" i="12"/>
  <c r="M148" i="12"/>
  <c r="I148" i="12"/>
  <c r="K148" i="12"/>
  <c r="O148" i="12"/>
  <c r="Q148" i="12"/>
  <c r="U148" i="12"/>
  <c r="M149" i="12"/>
  <c r="I149" i="12"/>
  <c r="K149" i="12"/>
  <c r="O149" i="12"/>
  <c r="Q149" i="12"/>
  <c r="U149" i="12"/>
  <c r="M150" i="12"/>
  <c r="I150" i="12"/>
  <c r="K150" i="12"/>
  <c r="O150" i="12"/>
  <c r="Q150" i="12"/>
  <c r="U150" i="12"/>
  <c r="M151" i="12"/>
  <c r="I151" i="12"/>
  <c r="K151" i="12"/>
  <c r="O151" i="12"/>
  <c r="Q151" i="12"/>
  <c r="U151" i="12"/>
  <c r="M152" i="12"/>
  <c r="I152" i="12"/>
  <c r="K152" i="12"/>
  <c r="O152" i="12"/>
  <c r="Q152" i="12"/>
  <c r="U152" i="12"/>
  <c r="M153" i="12"/>
  <c r="I153" i="12"/>
  <c r="K153" i="12"/>
  <c r="O153" i="12"/>
  <c r="Q153" i="12"/>
  <c r="U153" i="12"/>
  <c r="M154" i="12"/>
  <c r="I154" i="12"/>
  <c r="K154" i="12"/>
  <c r="O154" i="12"/>
  <c r="Q154" i="12"/>
  <c r="U154" i="12"/>
  <c r="M155" i="12"/>
  <c r="I155" i="12"/>
  <c r="K155" i="12"/>
  <c r="O155" i="12"/>
  <c r="Q155" i="12"/>
  <c r="U155" i="12"/>
  <c r="M156" i="12"/>
  <c r="I156" i="12"/>
  <c r="K156" i="12"/>
  <c r="O156" i="12"/>
  <c r="Q156" i="12"/>
  <c r="U156" i="12"/>
  <c r="M157" i="12"/>
  <c r="I157" i="12"/>
  <c r="K157" i="12"/>
  <c r="O157" i="12"/>
  <c r="Q157" i="12"/>
  <c r="U157" i="12"/>
  <c r="M158" i="12"/>
  <c r="I158" i="12"/>
  <c r="K158" i="12"/>
  <c r="O158" i="12"/>
  <c r="Q158" i="12"/>
  <c r="U158" i="12"/>
  <c r="M159" i="12"/>
  <c r="I159" i="12"/>
  <c r="K159" i="12"/>
  <c r="O159" i="12"/>
  <c r="Q159" i="12"/>
  <c r="U159" i="12"/>
  <c r="M160" i="12"/>
  <c r="I160" i="12"/>
  <c r="K160" i="12"/>
  <c r="O160" i="12"/>
  <c r="Q160" i="12"/>
  <c r="U160" i="12"/>
  <c r="M162" i="12"/>
  <c r="I162" i="12"/>
  <c r="K162" i="12"/>
  <c r="O162" i="12"/>
  <c r="Q162" i="12"/>
  <c r="U162" i="12"/>
  <c r="M163" i="12"/>
  <c r="I163" i="12"/>
  <c r="K163" i="12"/>
  <c r="O163" i="12"/>
  <c r="Q163" i="12"/>
  <c r="U163" i="12"/>
  <c r="M164" i="12"/>
  <c r="I164" i="12"/>
  <c r="K164" i="12"/>
  <c r="O164" i="12"/>
  <c r="Q164" i="12"/>
  <c r="U164" i="12"/>
  <c r="M165" i="12"/>
  <c r="I165" i="12"/>
  <c r="K165" i="12"/>
  <c r="O165" i="12"/>
  <c r="Q165" i="12"/>
  <c r="U165" i="12"/>
  <c r="M166" i="12"/>
  <c r="I166" i="12"/>
  <c r="K166" i="12"/>
  <c r="O166" i="12"/>
  <c r="Q166" i="12"/>
  <c r="U166" i="12"/>
  <c r="M167" i="12"/>
  <c r="I167" i="12"/>
  <c r="K167" i="12"/>
  <c r="O167" i="12"/>
  <c r="Q167" i="12"/>
  <c r="U167" i="12"/>
  <c r="M168" i="12"/>
  <c r="I168" i="12"/>
  <c r="K168" i="12"/>
  <c r="O168" i="12"/>
  <c r="Q168" i="12"/>
  <c r="U168" i="12"/>
  <c r="M169" i="12"/>
  <c r="I169" i="12"/>
  <c r="K169" i="12"/>
  <c r="O169" i="12"/>
  <c r="Q169" i="12"/>
  <c r="U169" i="12"/>
  <c r="M170" i="12"/>
  <c r="I170" i="12"/>
  <c r="K170" i="12"/>
  <c r="O170" i="12"/>
  <c r="Q170" i="12"/>
  <c r="U170" i="12"/>
  <c r="M171" i="12"/>
  <c r="I171" i="12"/>
  <c r="K171" i="12"/>
  <c r="O171" i="12"/>
  <c r="Q171" i="12"/>
  <c r="U171" i="12"/>
  <c r="M172" i="12"/>
  <c r="I172" i="12"/>
  <c r="K172" i="12"/>
  <c r="O172" i="12"/>
  <c r="Q172" i="12"/>
  <c r="U172" i="12"/>
  <c r="M173" i="12"/>
  <c r="I173" i="12"/>
  <c r="K173" i="12"/>
  <c r="O173" i="12"/>
  <c r="Q173" i="12"/>
  <c r="U173" i="12"/>
  <c r="M174" i="12"/>
  <c r="I174" i="12"/>
  <c r="K174" i="12"/>
  <c r="O174" i="12"/>
  <c r="Q174" i="12"/>
  <c r="U174" i="12"/>
  <c r="M175" i="12"/>
  <c r="I175" i="12"/>
  <c r="K175" i="12"/>
  <c r="O175" i="12"/>
  <c r="Q175" i="12"/>
  <c r="U175" i="12"/>
  <c r="M176" i="12"/>
  <c r="I176" i="12"/>
  <c r="K176" i="12"/>
  <c r="O176" i="12"/>
  <c r="Q176" i="12"/>
  <c r="U176" i="12"/>
  <c r="M177" i="12"/>
  <c r="I177" i="12"/>
  <c r="K177" i="12"/>
  <c r="O177" i="12"/>
  <c r="Q177" i="12"/>
  <c r="U177" i="12"/>
  <c r="M178" i="12"/>
  <c r="I178" i="12"/>
  <c r="K178" i="12"/>
  <c r="O178" i="12"/>
  <c r="Q178" i="12"/>
  <c r="U178" i="12"/>
  <c r="M179" i="12"/>
  <c r="I179" i="12"/>
  <c r="K179" i="12"/>
  <c r="O179" i="12"/>
  <c r="Q179" i="12"/>
  <c r="U179" i="12"/>
  <c r="M180" i="12"/>
  <c r="I180" i="12"/>
  <c r="K180" i="12"/>
  <c r="O180" i="12"/>
  <c r="Q180" i="12"/>
  <c r="U180" i="12"/>
  <c r="M181" i="12"/>
  <c r="I181" i="12"/>
  <c r="K181" i="12"/>
  <c r="O181" i="12"/>
  <c r="Q181" i="12"/>
  <c r="U181" i="12"/>
  <c r="M182" i="12"/>
  <c r="I182" i="12"/>
  <c r="K182" i="12"/>
  <c r="O182" i="12"/>
  <c r="Q182" i="12"/>
  <c r="U182" i="12"/>
  <c r="M183" i="12"/>
  <c r="I183" i="12"/>
  <c r="K183" i="12"/>
  <c r="O183" i="12"/>
  <c r="Q183" i="12"/>
  <c r="U183" i="12"/>
  <c r="M184" i="12"/>
  <c r="I184" i="12"/>
  <c r="K184" i="12"/>
  <c r="O184" i="12"/>
  <c r="Q184" i="12"/>
  <c r="U184" i="12"/>
  <c r="M185" i="12"/>
  <c r="I185" i="12"/>
  <c r="K185" i="12"/>
  <c r="O185" i="12"/>
  <c r="Q185" i="12"/>
  <c r="U185" i="12"/>
  <c r="M186" i="12"/>
  <c r="I186" i="12"/>
  <c r="K186" i="12"/>
  <c r="O186" i="12"/>
  <c r="Q186" i="12"/>
  <c r="U186" i="12"/>
  <c r="M187" i="12"/>
  <c r="I187" i="12"/>
  <c r="K187" i="12"/>
  <c r="O187" i="12"/>
  <c r="Q187" i="12"/>
  <c r="U187" i="12"/>
  <c r="M188" i="12"/>
  <c r="I188" i="12"/>
  <c r="K188" i="12"/>
  <c r="O188" i="12"/>
  <c r="Q188" i="12"/>
  <c r="U188" i="12"/>
  <c r="M189" i="12"/>
  <c r="I189" i="12"/>
  <c r="K189" i="12"/>
  <c r="O189" i="12"/>
  <c r="Q189" i="12"/>
  <c r="U189" i="12"/>
  <c r="M190" i="12"/>
  <c r="I190" i="12"/>
  <c r="K190" i="12"/>
  <c r="O190" i="12"/>
  <c r="Q190" i="12"/>
  <c r="U190" i="12"/>
  <c r="M191" i="12"/>
  <c r="I191" i="12"/>
  <c r="K191" i="12"/>
  <c r="O191" i="12"/>
  <c r="Q191" i="12"/>
  <c r="U191" i="12"/>
  <c r="M192" i="12"/>
  <c r="I192" i="12"/>
  <c r="K192" i="12"/>
  <c r="O192" i="12"/>
  <c r="Q192" i="12"/>
  <c r="U192" i="12"/>
  <c r="M193" i="12"/>
  <c r="I193" i="12"/>
  <c r="K193" i="12"/>
  <c r="O193" i="12"/>
  <c r="Q193" i="12"/>
  <c r="U193" i="12"/>
  <c r="M194" i="12"/>
  <c r="I194" i="12"/>
  <c r="K194" i="12"/>
  <c r="O194" i="12"/>
  <c r="Q194" i="12"/>
  <c r="U194" i="12"/>
  <c r="M195" i="12"/>
  <c r="I195" i="12"/>
  <c r="K195" i="12"/>
  <c r="O195" i="12"/>
  <c r="Q195" i="12"/>
  <c r="U195" i="12"/>
  <c r="M196" i="12"/>
  <c r="I196" i="12"/>
  <c r="K196" i="12"/>
  <c r="O196" i="12"/>
  <c r="Q196" i="12"/>
  <c r="U196" i="12"/>
  <c r="M197" i="12"/>
  <c r="I197" i="12"/>
  <c r="K197" i="12"/>
  <c r="O197" i="12"/>
  <c r="Q197" i="12"/>
  <c r="U197" i="12"/>
  <c r="M198" i="12"/>
  <c r="I198" i="12"/>
  <c r="K198" i="12"/>
  <c r="O198" i="12"/>
  <c r="Q198" i="12"/>
  <c r="U198" i="12"/>
  <c r="M199" i="12"/>
  <c r="I199" i="12"/>
  <c r="K199" i="12"/>
  <c r="O199" i="12"/>
  <c r="Q199" i="12"/>
  <c r="U199" i="12"/>
  <c r="M200" i="12"/>
  <c r="I200" i="12"/>
  <c r="K200" i="12"/>
  <c r="O200" i="12"/>
  <c r="Q200" i="12"/>
  <c r="U200" i="12"/>
  <c r="M201" i="12"/>
  <c r="I201" i="12"/>
  <c r="K201" i="12"/>
  <c r="O201" i="12"/>
  <c r="Q201" i="12"/>
  <c r="U201" i="12"/>
  <c r="M202" i="12"/>
  <c r="I202" i="12"/>
  <c r="K202" i="12"/>
  <c r="O202" i="12"/>
  <c r="Q202" i="12"/>
  <c r="U202" i="12"/>
  <c r="I203" i="12"/>
  <c r="K203" i="12"/>
  <c r="M203" i="12"/>
  <c r="O203" i="12"/>
  <c r="Q203" i="12"/>
  <c r="U203" i="12"/>
  <c r="M204" i="12"/>
  <c r="I204" i="12"/>
  <c r="K204" i="12"/>
  <c r="O204" i="12"/>
  <c r="Q204" i="12"/>
  <c r="U204" i="12"/>
  <c r="M206" i="12"/>
  <c r="I206" i="12"/>
  <c r="K206" i="12"/>
  <c r="O206" i="12"/>
  <c r="Q206" i="12"/>
  <c r="U206" i="12"/>
  <c r="M207" i="12"/>
  <c r="I207" i="12"/>
  <c r="K207" i="12"/>
  <c r="O207" i="12"/>
  <c r="Q207" i="12"/>
  <c r="U207" i="12"/>
  <c r="M208" i="12"/>
  <c r="I208" i="12"/>
  <c r="K208" i="12"/>
  <c r="O208" i="12"/>
  <c r="Q208" i="12"/>
  <c r="U208" i="12"/>
  <c r="M210" i="12"/>
  <c r="I210" i="12"/>
  <c r="K210" i="12"/>
  <c r="O210" i="12"/>
  <c r="Q210" i="12"/>
  <c r="U210" i="12"/>
  <c r="M211" i="12"/>
  <c r="I211" i="12"/>
  <c r="K211" i="12"/>
  <c r="O211" i="12"/>
  <c r="Q211" i="12"/>
  <c r="U211" i="12"/>
  <c r="M212" i="12"/>
  <c r="I212" i="12"/>
  <c r="K212" i="12"/>
  <c r="O212" i="12"/>
  <c r="Q212" i="12"/>
  <c r="U212" i="12"/>
  <c r="M213" i="12"/>
  <c r="I213" i="12"/>
  <c r="K213" i="12"/>
  <c r="O213" i="12"/>
  <c r="Q213" i="12"/>
  <c r="U213" i="12"/>
  <c r="M214" i="12"/>
  <c r="I214" i="12"/>
  <c r="K214" i="12"/>
  <c r="O214" i="12"/>
  <c r="Q214" i="12"/>
  <c r="U214" i="12"/>
  <c r="M215" i="12"/>
  <c r="I215" i="12"/>
  <c r="K215" i="12"/>
  <c r="O215" i="12"/>
  <c r="Q215" i="12"/>
  <c r="U215" i="12"/>
  <c r="M216" i="12"/>
  <c r="I216" i="12"/>
  <c r="K216" i="12"/>
  <c r="O216" i="12"/>
  <c r="Q216" i="12"/>
  <c r="U216" i="12"/>
  <c r="M217" i="12"/>
  <c r="I217" i="12"/>
  <c r="K217" i="12"/>
  <c r="O217" i="12"/>
  <c r="Q217" i="12"/>
  <c r="U217" i="12"/>
  <c r="M218" i="12"/>
  <c r="I218" i="12"/>
  <c r="K218" i="12"/>
  <c r="O218" i="12"/>
  <c r="Q218" i="12"/>
  <c r="U218" i="12"/>
  <c r="M219" i="12"/>
  <c r="I219" i="12"/>
  <c r="K219" i="12"/>
  <c r="O219" i="12"/>
  <c r="Q219" i="12"/>
  <c r="U219" i="12"/>
  <c r="M220" i="12"/>
  <c r="I220" i="12"/>
  <c r="K220" i="12"/>
  <c r="O220" i="12"/>
  <c r="Q220" i="12"/>
  <c r="U220" i="12"/>
  <c r="M222" i="12"/>
  <c r="I222" i="12"/>
  <c r="K222" i="12"/>
  <c r="O222" i="12"/>
  <c r="Q222" i="12"/>
  <c r="U222" i="12"/>
  <c r="M223" i="12"/>
  <c r="I223" i="12"/>
  <c r="K223" i="12"/>
  <c r="O223" i="12"/>
  <c r="Q223" i="12"/>
  <c r="U223" i="12"/>
  <c r="M225" i="12"/>
  <c r="I225" i="12"/>
  <c r="K225" i="12"/>
  <c r="O225" i="12"/>
  <c r="Q225" i="12"/>
  <c r="U225" i="12"/>
  <c r="M226" i="12"/>
  <c r="I226" i="12"/>
  <c r="K226" i="12"/>
  <c r="O226" i="12"/>
  <c r="Q226" i="12"/>
  <c r="U226" i="12"/>
  <c r="M227" i="12"/>
  <c r="I227" i="12"/>
  <c r="K227" i="12"/>
  <c r="O227" i="12"/>
  <c r="Q227" i="12"/>
  <c r="U227" i="12"/>
  <c r="I228" i="12"/>
  <c r="K228" i="12"/>
  <c r="O228" i="12"/>
  <c r="Q228" i="12"/>
  <c r="U228" i="12"/>
  <c r="M229" i="12"/>
  <c r="I229" i="12"/>
  <c r="K229" i="12"/>
  <c r="O229" i="12"/>
  <c r="Q229" i="12"/>
  <c r="U229" i="12"/>
  <c r="M230" i="12"/>
  <c r="I230" i="12"/>
  <c r="K230" i="12"/>
  <c r="O230" i="12"/>
  <c r="Q230" i="12"/>
  <c r="U230" i="12"/>
  <c r="M231" i="12"/>
  <c r="I231" i="12"/>
  <c r="K231" i="12"/>
  <c r="O231" i="12"/>
  <c r="Q231" i="12"/>
  <c r="U231" i="12"/>
  <c r="M232" i="12"/>
  <c r="I232" i="12"/>
  <c r="K232" i="12"/>
  <c r="O232" i="12"/>
  <c r="Q232" i="12"/>
  <c r="U232" i="12"/>
  <c r="M233" i="12"/>
  <c r="I233" i="12"/>
  <c r="K233" i="12"/>
  <c r="O233" i="12"/>
  <c r="Q233" i="12"/>
  <c r="U233" i="12"/>
  <c r="M234" i="12"/>
  <c r="I234" i="12"/>
  <c r="K234" i="12"/>
  <c r="O234" i="12"/>
  <c r="Q234" i="12"/>
  <c r="U234" i="12"/>
  <c r="M235" i="12"/>
  <c r="I235" i="12"/>
  <c r="K235" i="12"/>
  <c r="O235" i="12"/>
  <c r="Q235" i="12"/>
  <c r="U235" i="12"/>
  <c r="M236" i="12"/>
  <c r="I236" i="12"/>
  <c r="K236" i="12"/>
  <c r="O236" i="12"/>
  <c r="Q236" i="12"/>
  <c r="U236" i="12"/>
  <c r="M237" i="12"/>
  <c r="I237" i="12"/>
  <c r="K237" i="12"/>
  <c r="O237" i="12"/>
  <c r="Q237" i="12"/>
  <c r="U237" i="12"/>
  <c r="M238" i="12"/>
  <c r="I238" i="12"/>
  <c r="K238" i="12"/>
  <c r="O238" i="12"/>
  <c r="Q238" i="12"/>
  <c r="U238" i="12"/>
  <c r="M240" i="12"/>
  <c r="I240" i="12"/>
  <c r="K240" i="12"/>
  <c r="O240" i="12"/>
  <c r="Q240" i="12"/>
  <c r="U240" i="12"/>
  <c r="M241" i="12"/>
  <c r="I241" i="12"/>
  <c r="K241" i="12"/>
  <c r="O241" i="12"/>
  <c r="Q241" i="12"/>
  <c r="U241" i="12"/>
  <c r="M242" i="12"/>
  <c r="I242" i="12"/>
  <c r="K242" i="12"/>
  <c r="O242" i="12"/>
  <c r="Q242" i="12"/>
  <c r="U242" i="12"/>
  <c r="M243" i="12"/>
  <c r="I243" i="12"/>
  <c r="K243" i="12"/>
  <c r="O243" i="12"/>
  <c r="Q243" i="12"/>
  <c r="U243" i="12"/>
  <c r="M244" i="12"/>
  <c r="I244" i="12"/>
  <c r="K244" i="12"/>
  <c r="O244" i="12"/>
  <c r="Q244" i="12"/>
  <c r="U244" i="12"/>
  <c r="M245" i="12"/>
  <c r="I245" i="12"/>
  <c r="K245" i="12"/>
  <c r="O245" i="12"/>
  <c r="Q245" i="12"/>
  <c r="U245" i="12"/>
  <c r="M246" i="12"/>
  <c r="I246" i="12"/>
  <c r="K246" i="12"/>
  <c r="O246" i="12"/>
  <c r="Q246" i="12"/>
  <c r="U246" i="12"/>
  <c r="M247" i="12"/>
  <c r="I247" i="12"/>
  <c r="K247" i="12"/>
  <c r="O247" i="12"/>
  <c r="Q247" i="12"/>
  <c r="U247" i="12"/>
  <c r="M248" i="12"/>
  <c r="I248" i="12"/>
  <c r="K248" i="12"/>
  <c r="O248" i="12"/>
  <c r="Q248" i="12"/>
  <c r="U248" i="12"/>
  <c r="M249" i="12"/>
  <c r="I249" i="12"/>
  <c r="K249" i="12"/>
  <c r="O249" i="12"/>
  <c r="Q249" i="12"/>
  <c r="U249" i="12"/>
  <c r="M250" i="12"/>
  <c r="I250" i="12"/>
  <c r="K250" i="12"/>
  <c r="O250" i="12"/>
  <c r="Q250" i="12"/>
  <c r="U250" i="12"/>
  <c r="M251" i="12"/>
  <c r="I251" i="12"/>
  <c r="K251" i="12"/>
  <c r="O251" i="12"/>
  <c r="Q251" i="12"/>
  <c r="U251" i="12"/>
  <c r="M252" i="12"/>
  <c r="I252" i="12"/>
  <c r="K252" i="12"/>
  <c r="O252" i="12"/>
  <c r="Q252" i="12"/>
  <c r="U252" i="12"/>
  <c r="M253" i="12"/>
  <c r="I253" i="12"/>
  <c r="K253" i="12"/>
  <c r="O253" i="12"/>
  <c r="Q253" i="12"/>
  <c r="U253" i="12"/>
  <c r="M254" i="12"/>
  <c r="I254" i="12"/>
  <c r="K254" i="12"/>
  <c r="O254" i="12"/>
  <c r="Q254" i="12"/>
  <c r="U254" i="12"/>
  <c r="M255" i="12"/>
  <c r="I255" i="12"/>
  <c r="K255" i="12"/>
  <c r="O255" i="12"/>
  <c r="Q255" i="12"/>
  <c r="U255" i="12"/>
  <c r="M256" i="12"/>
  <c r="I256" i="12"/>
  <c r="K256" i="12"/>
  <c r="O256" i="12"/>
  <c r="Q256" i="12"/>
  <c r="U256" i="12"/>
  <c r="M257" i="12"/>
  <c r="I257" i="12"/>
  <c r="K257" i="12"/>
  <c r="O257" i="12"/>
  <c r="Q257" i="12"/>
  <c r="U257" i="12"/>
  <c r="M258" i="12"/>
  <c r="I258" i="12"/>
  <c r="K258" i="12"/>
  <c r="O258" i="12"/>
  <c r="Q258" i="12"/>
  <c r="U258" i="12"/>
  <c r="M260" i="12"/>
  <c r="I260" i="12"/>
  <c r="K260" i="12"/>
  <c r="O260" i="12"/>
  <c r="Q260" i="12"/>
  <c r="U260" i="12"/>
  <c r="M261" i="12"/>
  <c r="I261" i="12"/>
  <c r="K261" i="12"/>
  <c r="O261" i="12"/>
  <c r="Q261" i="12"/>
  <c r="U261" i="12"/>
  <c r="M262" i="12"/>
  <c r="I262" i="12"/>
  <c r="K262" i="12"/>
  <c r="O262" i="12"/>
  <c r="Q262" i="12"/>
  <c r="U262" i="12"/>
  <c r="M263" i="12"/>
  <c r="I263" i="12"/>
  <c r="K263" i="12"/>
  <c r="O263" i="12"/>
  <c r="Q263" i="12"/>
  <c r="U263" i="12"/>
  <c r="M264" i="12"/>
  <c r="I264" i="12"/>
  <c r="K264" i="12"/>
  <c r="O264" i="12"/>
  <c r="Q264" i="12"/>
  <c r="U264" i="12"/>
  <c r="M265" i="12"/>
  <c r="I265" i="12"/>
  <c r="K265" i="12"/>
  <c r="O265" i="12"/>
  <c r="Q265" i="12"/>
  <c r="U265" i="12"/>
  <c r="M266" i="12"/>
  <c r="I266" i="12"/>
  <c r="K266" i="12"/>
  <c r="O266" i="12"/>
  <c r="Q266" i="12"/>
  <c r="U266" i="12"/>
  <c r="M267" i="12"/>
  <c r="I267" i="12"/>
  <c r="K267" i="12"/>
  <c r="O267" i="12"/>
  <c r="Q267" i="12"/>
  <c r="U267" i="12"/>
  <c r="M268" i="12"/>
  <c r="I268" i="12"/>
  <c r="K268" i="12"/>
  <c r="O268" i="12"/>
  <c r="Q268" i="12"/>
  <c r="U268" i="12"/>
  <c r="M269" i="12"/>
  <c r="I269" i="12"/>
  <c r="K269" i="12"/>
  <c r="O269" i="12"/>
  <c r="Q269" i="12"/>
  <c r="U269" i="12"/>
  <c r="M270" i="12"/>
  <c r="I270" i="12"/>
  <c r="K270" i="12"/>
  <c r="O270" i="12"/>
  <c r="Q270" i="12"/>
  <c r="U270" i="12"/>
  <c r="M271" i="12"/>
  <c r="I271" i="12"/>
  <c r="K271" i="12"/>
  <c r="O271" i="12"/>
  <c r="Q271" i="12"/>
  <c r="U271" i="12"/>
  <c r="M272" i="12"/>
  <c r="I272" i="12"/>
  <c r="K272" i="12"/>
  <c r="O272" i="12"/>
  <c r="Q272" i="12"/>
  <c r="U272" i="12"/>
  <c r="M273" i="12"/>
  <c r="I273" i="12"/>
  <c r="K273" i="12"/>
  <c r="O273" i="12"/>
  <c r="Q273" i="12"/>
  <c r="U273" i="12"/>
  <c r="M274" i="12"/>
  <c r="I274" i="12"/>
  <c r="K274" i="12"/>
  <c r="O274" i="12"/>
  <c r="Q274" i="12"/>
  <c r="U274" i="12"/>
  <c r="M276" i="12"/>
  <c r="I276" i="12"/>
  <c r="K276" i="12"/>
  <c r="O276" i="12"/>
  <c r="Q276" i="12"/>
  <c r="U276" i="12"/>
  <c r="M277" i="12"/>
  <c r="I277" i="12"/>
  <c r="K277" i="12"/>
  <c r="O277" i="12"/>
  <c r="Q277" i="12"/>
  <c r="U277" i="12"/>
  <c r="M278" i="12"/>
  <c r="I278" i="12"/>
  <c r="K278" i="12"/>
  <c r="O278" i="12"/>
  <c r="Q278" i="12"/>
  <c r="U278" i="12"/>
  <c r="M279" i="12"/>
  <c r="I279" i="12"/>
  <c r="K279" i="12"/>
  <c r="O279" i="12"/>
  <c r="Q279" i="12"/>
  <c r="U279" i="12"/>
  <c r="M280" i="12"/>
  <c r="I280" i="12"/>
  <c r="K280" i="12"/>
  <c r="O280" i="12"/>
  <c r="Q280" i="12"/>
  <c r="U280" i="12"/>
  <c r="M281" i="12"/>
  <c r="I281" i="12"/>
  <c r="K281" i="12"/>
  <c r="O281" i="12"/>
  <c r="Q281" i="12"/>
  <c r="U281" i="12"/>
  <c r="M283" i="12"/>
  <c r="I283" i="12"/>
  <c r="K283" i="12"/>
  <c r="O283" i="12"/>
  <c r="Q283" i="12"/>
  <c r="U283" i="12"/>
  <c r="M284" i="12"/>
  <c r="I284" i="12"/>
  <c r="K284" i="12"/>
  <c r="O284" i="12"/>
  <c r="Q284" i="12"/>
  <c r="U284" i="12"/>
  <c r="M285" i="12"/>
  <c r="I285" i="12"/>
  <c r="K285" i="12"/>
  <c r="O285" i="12"/>
  <c r="Q285" i="12"/>
  <c r="U285" i="12"/>
  <c r="M286" i="12"/>
  <c r="I286" i="12"/>
  <c r="K286" i="12"/>
  <c r="O286" i="12"/>
  <c r="Q286" i="12"/>
  <c r="U286" i="12"/>
  <c r="M287" i="12"/>
  <c r="I287" i="12"/>
  <c r="K287" i="12"/>
  <c r="O287" i="12"/>
  <c r="Q287" i="12"/>
  <c r="U287" i="12"/>
  <c r="M288" i="12"/>
  <c r="I288" i="12"/>
  <c r="K288" i="12"/>
  <c r="O288" i="12"/>
  <c r="Q288" i="12"/>
  <c r="U288" i="12"/>
  <c r="M289" i="12"/>
  <c r="I289" i="12"/>
  <c r="K289" i="12"/>
  <c r="O289" i="12"/>
  <c r="Q289" i="12"/>
  <c r="U289" i="12"/>
  <c r="M290" i="12"/>
  <c r="I290" i="12"/>
  <c r="K290" i="12"/>
  <c r="O290" i="12"/>
  <c r="Q290" i="12"/>
  <c r="U290" i="12"/>
  <c r="M291" i="12"/>
  <c r="I291" i="12"/>
  <c r="K291" i="12"/>
  <c r="O291" i="12"/>
  <c r="Q291" i="12"/>
  <c r="U291" i="12"/>
  <c r="M292" i="12"/>
  <c r="I292" i="12"/>
  <c r="K292" i="12"/>
  <c r="O292" i="12"/>
  <c r="Q292" i="12"/>
  <c r="U292" i="12"/>
  <c r="M293" i="12"/>
  <c r="I293" i="12"/>
  <c r="K293" i="12"/>
  <c r="O293" i="12"/>
  <c r="Q293" i="12"/>
  <c r="U293" i="12"/>
  <c r="M294" i="12"/>
  <c r="I294" i="12"/>
  <c r="K294" i="12"/>
  <c r="O294" i="12"/>
  <c r="Q294" i="12"/>
  <c r="U294" i="12"/>
  <c r="M295" i="12"/>
  <c r="I295" i="12"/>
  <c r="K295" i="12"/>
  <c r="O295" i="12"/>
  <c r="Q295" i="12"/>
  <c r="U295" i="12"/>
  <c r="I67" i="1"/>
  <c r="I297" i="12"/>
  <c r="I296" i="12" s="1"/>
  <c r="K297" i="12"/>
  <c r="K296" i="12" s="1"/>
  <c r="O297" i="12"/>
  <c r="O296" i="12" s="1"/>
  <c r="Q297" i="12"/>
  <c r="Q296" i="12" s="1"/>
  <c r="U297" i="12"/>
  <c r="U296" i="12" s="1"/>
  <c r="M299" i="12"/>
  <c r="I299" i="12"/>
  <c r="K299" i="12"/>
  <c r="O299" i="12"/>
  <c r="Q299" i="12"/>
  <c r="U299" i="12"/>
  <c r="M300" i="12"/>
  <c r="I300" i="12"/>
  <c r="K300" i="12"/>
  <c r="O300" i="12"/>
  <c r="Q300" i="12"/>
  <c r="U300" i="12"/>
  <c r="M301" i="12"/>
  <c r="I301" i="12"/>
  <c r="K301" i="12"/>
  <c r="O301" i="12"/>
  <c r="Q301" i="12"/>
  <c r="U301" i="12"/>
  <c r="M302" i="12"/>
  <c r="I302" i="12"/>
  <c r="K302" i="12"/>
  <c r="O302" i="12"/>
  <c r="Q302" i="12"/>
  <c r="U302" i="12"/>
  <c r="M303" i="12"/>
  <c r="I303" i="12"/>
  <c r="K303" i="12"/>
  <c r="O303" i="12"/>
  <c r="Q303" i="12"/>
  <c r="U303" i="12"/>
  <c r="M305" i="12"/>
  <c r="I305" i="12"/>
  <c r="K305" i="12"/>
  <c r="O305" i="12"/>
  <c r="Q305" i="12"/>
  <c r="U305" i="12"/>
  <c r="I306" i="12"/>
  <c r="K306" i="12"/>
  <c r="O306" i="12"/>
  <c r="Q306" i="12"/>
  <c r="U306" i="12"/>
  <c r="M307" i="12"/>
  <c r="I307" i="12"/>
  <c r="K307" i="12"/>
  <c r="O307" i="12"/>
  <c r="Q307" i="12"/>
  <c r="U307" i="12"/>
  <c r="M308" i="12"/>
  <c r="I308" i="12"/>
  <c r="K308" i="12"/>
  <c r="O308" i="12"/>
  <c r="Q308" i="12"/>
  <c r="U308" i="12"/>
  <c r="M309" i="12"/>
  <c r="I309" i="12"/>
  <c r="K309" i="12"/>
  <c r="O309" i="12"/>
  <c r="Q309" i="12"/>
  <c r="U309" i="12"/>
  <c r="M310" i="12"/>
  <c r="I310" i="12"/>
  <c r="K310" i="12"/>
  <c r="O310" i="12"/>
  <c r="Q310" i="12"/>
  <c r="U310" i="12"/>
  <c r="M311" i="12"/>
  <c r="I311" i="12"/>
  <c r="K311" i="12"/>
  <c r="O311" i="12"/>
  <c r="Q311" i="12"/>
  <c r="U311" i="12"/>
  <c r="M312" i="12"/>
  <c r="I312" i="12"/>
  <c r="K312" i="12"/>
  <c r="O312" i="12"/>
  <c r="Q312" i="12"/>
  <c r="U312" i="12"/>
  <c r="M313" i="12"/>
  <c r="I313" i="12"/>
  <c r="K313" i="12"/>
  <c r="O313" i="12"/>
  <c r="Q313" i="12"/>
  <c r="U313" i="12"/>
  <c r="M314" i="12"/>
  <c r="I314" i="12"/>
  <c r="K314" i="12"/>
  <c r="O314" i="12"/>
  <c r="Q314" i="12"/>
  <c r="U314" i="12"/>
  <c r="I315" i="12"/>
  <c r="K315" i="12"/>
  <c r="M315" i="12"/>
  <c r="O315" i="12"/>
  <c r="Q315" i="12"/>
  <c r="U315" i="12"/>
  <c r="M316" i="12"/>
  <c r="I316" i="12"/>
  <c r="K316" i="12"/>
  <c r="O316" i="12"/>
  <c r="Q316" i="12"/>
  <c r="U316" i="12"/>
  <c r="M317" i="12"/>
  <c r="I317" i="12"/>
  <c r="K317" i="12"/>
  <c r="O317" i="12"/>
  <c r="Q317" i="12"/>
  <c r="U317" i="12"/>
  <c r="M318" i="12"/>
  <c r="I318" i="12"/>
  <c r="K318" i="12"/>
  <c r="O318" i="12"/>
  <c r="Q318" i="12"/>
  <c r="U318" i="12"/>
  <c r="M319" i="12"/>
  <c r="I319" i="12"/>
  <c r="K319" i="12"/>
  <c r="O319" i="12"/>
  <c r="Q319" i="12"/>
  <c r="U319" i="12"/>
  <c r="M320" i="12"/>
  <c r="I320" i="12"/>
  <c r="K320" i="12"/>
  <c r="O320" i="12"/>
  <c r="Q320" i="12"/>
  <c r="U320" i="12"/>
  <c r="M321" i="12"/>
  <c r="I321" i="12"/>
  <c r="K321" i="12"/>
  <c r="O321" i="12"/>
  <c r="Q321" i="12"/>
  <c r="U321" i="12"/>
  <c r="M322" i="12"/>
  <c r="I322" i="12"/>
  <c r="K322" i="12"/>
  <c r="O322" i="12"/>
  <c r="Q322" i="12"/>
  <c r="U322" i="12"/>
  <c r="M323" i="12"/>
  <c r="I323" i="12"/>
  <c r="K323" i="12"/>
  <c r="O323" i="12"/>
  <c r="Q323" i="12"/>
  <c r="U323" i="12"/>
  <c r="M324" i="12"/>
  <c r="I324" i="12"/>
  <c r="K324" i="12"/>
  <c r="O324" i="12"/>
  <c r="Q324" i="12"/>
  <c r="U324" i="12"/>
  <c r="M325" i="12"/>
  <c r="I325" i="12"/>
  <c r="K325" i="12"/>
  <c r="O325" i="12"/>
  <c r="Q325" i="12"/>
  <c r="U325" i="12"/>
  <c r="M326" i="12"/>
  <c r="I326" i="12"/>
  <c r="K326" i="12"/>
  <c r="O326" i="12"/>
  <c r="Q326" i="12"/>
  <c r="U326" i="12"/>
  <c r="M327" i="12"/>
  <c r="I327" i="12"/>
  <c r="K327" i="12"/>
  <c r="O327" i="12"/>
  <c r="Q327" i="12"/>
  <c r="U327" i="12"/>
  <c r="M328" i="12"/>
  <c r="I328" i="12"/>
  <c r="K328" i="12"/>
  <c r="O328" i="12"/>
  <c r="Q328" i="12"/>
  <c r="U328" i="12"/>
  <c r="M329" i="12"/>
  <c r="I329" i="12"/>
  <c r="K329" i="12"/>
  <c r="O329" i="12"/>
  <c r="Q329" i="12"/>
  <c r="U329" i="12"/>
  <c r="M330" i="12"/>
  <c r="I330" i="12"/>
  <c r="K330" i="12"/>
  <c r="O330" i="12"/>
  <c r="Q330" i="12"/>
  <c r="U330" i="12"/>
  <c r="M331" i="12"/>
  <c r="I331" i="12"/>
  <c r="K331" i="12"/>
  <c r="O331" i="12"/>
  <c r="Q331" i="12"/>
  <c r="U331" i="12"/>
  <c r="M332" i="12"/>
  <c r="I332" i="12"/>
  <c r="K332" i="12"/>
  <c r="O332" i="12"/>
  <c r="Q332" i="12"/>
  <c r="U332" i="12"/>
  <c r="M333" i="12"/>
  <c r="I333" i="12"/>
  <c r="K333" i="12"/>
  <c r="O333" i="12"/>
  <c r="Q333" i="12"/>
  <c r="U333" i="12"/>
  <c r="M334" i="12"/>
  <c r="I334" i="12"/>
  <c r="K334" i="12"/>
  <c r="O334" i="12"/>
  <c r="Q334" i="12"/>
  <c r="U334" i="12"/>
  <c r="M335" i="12"/>
  <c r="I335" i="12"/>
  <c r="K335" i="12"/>
  <c r="O335" i="12"/>
  <c r="Q335" i="12"/>
  <c r="U335" i="12"/>
  <c r="M336" i="12"/>
  <c r="I336" i="12"/>
  <c r="K336" i="12"/>
  <c r="O336" i="12"/>
  <c r="Q336" i="12"/>
  <c r="U336" i="12"/>
  <c r="M337" i="12"/>
  <c r="I337" i="12"/>
  <c r="K337" i="12"/>
  <c r="O337" i="12"/>
  <c r="Q337" i="12"/>
  <c r="U337" i="12"/>
  <c r="M338" i="12"/>
  <c r="I338" i="12"/>
  <c r="K338" i="12"/>
  <c r="O338" i="12"/>
  <c r="Q338" i="12"/>
  <c r="U338" i="12"/>
  <c r="M339" i="12"/>
  <c r="I339" i="12"/>
  <c r="K339" i="12"/>
  <c r="O339" i="12"/>
  <c r="Q339" i="12"/>
  <c r="U339" i="12"/>
  <c r="M340" i="12"/>
  <c r="I340" i="12"/>
  <c r="K340" i="12"/>
  <c r="O340" i="12"/>
  <c r="Q340" i="12"/>
  <c r="U340" i="12"/>
  <c r="M341" i="12"/>
  <c r="I341" i="12"/>
  <c r="K341" i="12"/>
  <c r="O341" i="12"/>
  <c r="Q341" i="12"/>
  <c r="U341" i="12"/>
  <c r="M342" i="12"/>
  <c r="I342" i="12"/>
  <c r="K342" i="12"/>
  <c r="O342" i="12"/>
  <c r="Q342" i="12"/>
  <c r="U342" i="12"/>
  <c r="M343" i="12"/>
  <c r="I343" i="12"/>
  <c r="K343" i="12"/>
  <c r="O343" i="12"/>
  <c r="Q343" i="12"/>
  <c r="U343" i="12"/>
  <c r="M344" i="12"/>
  <c r="I344" i="12"/>
  <c r="K344" i="12"/>
  <c r="O344" i="12"/>
  <c r="Q344" i="12"/>
  <c r="U344" i="12"/>
  <c r="I345" i="12"/>
  <c r="K345" i="12"/>
  <c r="M345" i="12"/>
  <c r="O345" i="12"/>
  <c r="Q345" i="12"/>
  <c r="U345" i="12"/>
  <c r="M346" i="12"/>
  <c r="I346" i="12"/>
  <c r="K346" i="12"/>
  <c r="O346" i="12"/>
  <c r="Q346" i="12"/>
  <c r="U346" i="12"/>
  <c r="M347" i="12"/>
  <c r="I347" i="12"/>
  <c r="K347" i="12"/>
  <c r="O347" i="12"/>
  <c r="Q347" i="12"/>
  <c r="U347" i="12"/>
  <c r="M348" i="12"/>
  <c r="I348" i="12"/>
  <c r="K348" i="12"/>
  <c r="O348" i="12"/>
  <c r="Q348" i="12"/>
  <c r="U348" i="12"/>
  <c r="M349" i="12"/>
  <c r="I349" i="12"/>
  <c r="K349" i="12"/>
  <c r="O349" i="12"/>
  <c r="Q349" i="12"/>
  <c r="U349" i="12"/>
  <c r="M350" i="12"/>
  <c r="I350" i="12"/>
  <c r="K350" i="12"/>
  <c r="O350" i="12"/>
  <c r="Q350" i="12"/>
  <c r="U350" i="12"/>
  <c r="M351" i="12"/>
  <c r="I351" i="12"/>
  <c r="K351" i="12"/>
  <c r="O351" i="12"/>
  <c r="Q351" i="12"/>
  <c r="U351" i="12"/>
  <c r="M352" i="12"/>
  <c r="I352" i="12"/>
  <c r="K352" i="12"/>
  <c r="O352" i="12"/>
  <c r="Q352" i="12"/>
  <c r="U352" i="12"/>
  <c r="M353" i="12"/>
  <c r="I353" i="12"/>
  <c r="K353" i="12"/>
  <c r="O353" i="12"/>
  <c r="Q353" i="12"/>
  <c r="U353" i="12"/>
  <c r="M354" i="12"/>
  <c r="I354" i="12"/>
  <c r="K354" i="12"/>
  <c r="O354" i="12"/>
  <c r="Q354" i="12"/>
  <c r="U354" i="12"/>
  <c r="M355" i="12"/>
  <c r="I355" i="12"/>
  <c r="K355" i="12"/>
  <c r="O355" i="12"/>
  <c r="Q355" i="12"/>
  <c r="U355" i="12"/>
  <c r="M356" i="12"/>
  <c r="I356" i="12"/>
  <c r="K356" i="12"/>
  <c r="O356" i="12"/>
  <c r="Q356" i="12"/>
  <c r="U356" i="12"/>
  <c r="M357" i="12"/>
  <c r="I357" i="12"/>
  <c r="K357" i="12"/>
  <c r="O357" i="12"/>
  <c r="Q357" i="12"/>
  <c r="U357" i="12"/>
  <c r="M358" i="12"/>
  <c r="I358" i="12"/>
  <c r="K358" i="12"/>
  <c r="O358" i="12"/>
  <c r="Q358" i="12"/>
  <c r="U358" i="12"/>
  <c r="M360" i="12"/>
  <c r="I360" i="12"/>
  <c r="K360" i="12"/>
  <c r="O360" i="12"/>
  <c r="Q360" i="12"/>
  <c r="U360" i="12"/>
  <c r="M361" i="12"/>
  <c r="I361" i="12"/>
  <c r="K361" i="12"/>
  <c r="O361" i="12"/>
  <c r="Q361" i="12"/>
  <c r="U361" i="12"/>
  <c r="M362" i="12"/>
  <c r="I362" i="12"/>
  <c r="K362" i="12"/>
  <c r="O362" i="12"/>
  <c r="Q362" i="12"/>
  <c r="U362" i="12"/>
  <c r="M363" i="12"/>
  <c r="I363" i="12"/>
  <c r="K363" i="12"/>
  <c r="O363" i="12"/>
  <c r="Q363" i="12"/>
  <c r="U363" i="12"/>
  <c r="M364" i="12"/>
  <c r="I364" i="12"/>
  <c r="K364" i="12"/>
  <c r="O364" i="12"/>
  <c r="Q364" i="12"/>
  <c r="U364" i="12"/>
  <c r="M365" i="12"/>
  <c r="I365" i="12"/>
  <c r="K365" i="12"/>
  <c r="O365" i="12"/>
  <c r="Q365" i="12"/>
  <c r="U365" i="12"/>
  <c r="M366" i="12"/>
  <c r="I366" i="12"/>
  <c r="K366" i="12"/>
  <c r="O366" i="12"/>
  <c r="Q366" i="12"/>
  <c r="U366" i="12"/>
  <c r="M367" i="12"/>
  <c r="I367" i="12"/>
  <c r="K367" i="12"/>
  <c r="O367" i="12"/>
  <c r="Q367" i="12"/>
  <c r="U367" i="12"/>
  <c r="I20" i="1"/>
  <c r="I19" i="1"/>
  <c r="G27" i="1"/>
  <c r="J28" i="1"/>
  <c r="J26" i="1"/>
  <c r="G38" i="1"/>
  <c r="F38" i="1"/>
  <c r="J23" i="1"/>
  <c r="J24" i="1"/>
  <c r="J25" i="1"/>
  <c r="J27" i="1"/>
  <c r="M297" i="12" l="1"/>
  <c r="M296" i="12" s="1"/>
  <c r="Q221" i="12"/>
  <c r="I221" i="12"/>
  <c r="I49" i="1"/>
  <c r="Q275" i="12"/>
  <c r="M221" i="12"/>
  <c r="Q205" i="12"/>
  <c r="I63" i="12"/>
  <c r="O221" i="12"/>
  <c r="Q63" i="12"/>
  <c r="K63" i="12"/>
  <c r="O298" i="12"/>
  <c r="I68" i="1"/>
  <c r="I55" i="1"/>
  <c r="I57" i="1"/>
  <c r="K56" i="12"/>
  <c r="I56" i="12"/>
  <c r="Q56" i="12"/>
  <c r="K304" i="12"/>
  <c r="O304" i="12"/>
  <c r="U259" i="12"/>
  <c r="K88" i="12"/>
  <c r="O66" i="12"/>
  <c r="U282" i="12"/>
  <c r="I209" i="12"/>
  <c r="K121" i="12"/>
  <c r="I54" i="1"/>
  <c r="U88" i="12"/>
  <c r="K66" i="12"/>
  <c r="Q66" i="12"/>
  <c r="I66" i="12"/>
  <c r="Q282" i="12"/>
  <c r="O121" i="12"/>
  <c r="U108" i="12"/>
  <c r="Q88" i="12"/>
  <c r="Q259" i="12"/>
  <c r="I359" i="12"/>
  <c r="M359" i="12"/>
  <c r="I275" i="12"/>
  <c r="O224" i="12"/>
  <c r="U161" i="12"/>
  <c r="I108" i="12"/>
  <c r="I50" i="1"/>
  <c r="U56" i="12"/>
  <c r="M10" i="12"/>
  <c r="K8" i="12"/>
  <c r="K282" i="12"/>
  <c r="U209" i="12"/>
  <c r="I259" i="12"/>
  <c r="Q209" i="12"/>
  <c r="O205" i="12"/>
  <c r="Q359" i="12"/>
  <c r="O359" i="12"/>
  <c r="I69" i="1"/>
  <c r="U298" i="12"/>
  <c r="I282" i="12"/>
  <c r="O275" i="12"/>
  <c r="I205" i="12"/>
  <c r="Q161" i="12"/>
  <c r="I161" i="12"/>
  <c r="U139" i="12"/>
  <c r="K108" i="12"/>
  <c r="Q108" i="12"/>
  <c r="I88" i="12"/>
  <c r="O63" i="12"/>
  <c r="U46" i="12"/>
  <c r="I48" i="1"/>
  <c r="K359" i="12"/>
  <c r="U304" i="12"/>
  <c r="Q304" i="12"/>
  <c r="I304" i="12"/>
  <c r="O282" i="12"/>
  <c r="K275" i="12"/>
  <c r="O259" i="12"/>
  <c r="U239" i="12"/>
  <c r="I239" i="12"/>
  <c r="K239" i="12"/>
  <c r="K221" i="12"/>
  <c r="O209" i="12"/>
  <c r="K205" i="12"/>
  <c r="O161" i="12"/>
  <c r="Q139" i="12"/>
  <c r="I139" i="12"/>
  <c r="O139" i="12"/>
  <c r="U121" i="12"/>
  <c r="O108" i="12"/>
  <c r="O88" i="12"/>
  <c r="U66" i="12"/>
  <c r="U63" i="12"/>
  <c r="O56" i="12"/>
  <c r="O46" i="12"/>
  <c r="K18" i="12"/>
  <c r="O18" i="12"/>
  <c r="G8" i="12"/>
  <c r="Q8" i="12"/>
  <c r="U8" i="12"/>
  <c r="I8" i="12"/>
  <c r="U359" i="12"/>
  <c r="K298" i="12"/>
  <c r="Q298" i="12"/>
  <c r="I298" i="12"/>
  <c r="U275" i="12"/>
  <c r="K259" i="12"/>
  <c r="Q239" i="12"/>
  <c r="U221" i="12"/>
  <c r="K209" i="12"/>
  <c r="U205" i="12"/>
  <c r="K161" i="12"/>
  <c r="K139" i="12"/>
  <c r="Q121" i="12"/>
  <c r="I121" i="12"/>
  <c r="I53" i="1"/>
  <c r="I52" i="1"/>
  <c r="K46" i="12"/>
  <c r="Q46" i="12"/>
  <c r="I46" i="12"/>
  <c r="U18" i="12"/>
  <c r="Q18" i="12"/>
  <c r="I18" i="12"/>
  <c r="O8" i="12"/>
  <c r="G23" i="1"/>
  <c r="M275" i="12"/>
  <c r="M298" i="12"/>
  <c r="M259" i="12"/>
  <c r="M239" i="12"/>
  <c r="M282" i="12"/>
  <c r="M121" i="12"/>
  <c r="I66" i="1"/>
  <c r="I70" i="1"/>
  <c r="M306" i="12"/>
  <c r="M304" i="12" s="1"/>
  <c r="I65" i="1"/>
  <c r="I64" i="1"/>
  <c r="O239" i="12"/>
  <c r="I63" i="1"/>
  <c r="M205" i="12"/>
  <c r="K224" i="12"/>
  <c r="Q224" i="12"/>
  <c r="I224" i="12"/>
  <c r="M209" i="12"/>
  <c r="M161" i="12"/>
  <c r="I62" i="1"/>
  <c r="M228" i="12"/>
  <c r="M224" i="12" s="1"/>
  <c r="U224" i="12"/>
  <c r="I61" i="1"/>
  <c r="I60" i="1"/>
  <c r="I59" i="1"/>
  <c r="I58" i="1"/>
  <c r="M140" i="12"/>
  <c r="M139" i="12" s="1"/>
  <c r="I56" i="1"/>
  <c r="M112" i="12"/>
  <c r="M108" i="12" s="1"/>
  <c r="M92" i="12"/>
  <c r="M88" i="12" s="1"/>
  <c r="M68" i="12"/>
  <c r="M66" i="12" s="1"/>
  <c r="M64" i="12"/>
  <c r="M63" i="12" s="1"/>
  <c r="I51" i="1"/>
  <c r="M60" i="12"/>
  <c r="M56" i="12" s="1"/>
  <c r="M48" i="12"/>
  <c r="M46" i="12" s="1"/>
  <c r="M20" i="12"/>
  <c r="M18" i="12" s="1"/>
  <c r="M12" i="12"/>
  <c r="AD370" i="12" l="1"/>
  <c r="G39" i="1" s="1"/>
  <c r="G40" i="1" s="1"/>
  <c r="G25" i="1" s="1"/>
  <c r="I17" i="1"/>
  <c r="M8" i="12"/>
  <c r="I47" i="1"/>
  <c r="I18" i="1"/>
  <c r="G24" i="1"/>
  <c r="G29" i="1" l="1"/>
  <c r="H39" i="1"/>
  <c r="I39" i="1" s="1"/>
  <c r="I40" i="1" s="1"/>
  <c r="J39" i="1" s="1"/>
  <c r="J40" i="1" s="1"/>
  <c r="G28" i="1"/>
  <c r="I71" i="1"/>
  <c r="I16" i="1"/>
  <c r="I21" i="1" s="1"/>
  <c r="H40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<sst xmlns="http://schemas.openxmlformats.org/spreadsheetml/2006/main" count="1333" uniqueCount="605">
  <si>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</si>
  <si>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</si>
  <si>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</si>
  <si>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</si>
  <si>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</si>
  <si>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</si>
  <si>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</si>
  <si>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</si>
  <si>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</si>
  <si>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</si>
  <si>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</si>
  <si>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</si>
  <si>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</si>
  <si>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</si>
  <si>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</si>
  <si>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</si>
  <si>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</si>
  <si>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</si>
  <si>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</si>
  <si>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</si>
  <si>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</si>
  <si>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</si>
  <si>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</si>
  <si>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</si>
  <si>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</si>
  <si>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</si>
  <si>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</si>
  <si>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</si>
  <si>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</si>
  <si>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</si>
  <si>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</si>
  <si>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</si>
  <si>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</si>
  <si>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</si>
  <si>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</si>
  <si>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</si>
  <si>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</si>
  <si>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</si>
  <si>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</si>
  <si>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Zakázka:</t>
  </si>
  <si>
    <t>Z:</t>
  </si>
  <si>
    <t>Objekt:</t>
  </si>
  <si>
    <t>Rozpočet:</t>
  </si>
  <si>
    <t>Podbabská 1589/1</t>
  </si>
  <si>
    <t>Praha 6</t>
  </si>
  <si>
    <t>160 00</t>
  </si>
  <si>
    <t>60460580</t>
  </si>
  <si>
    <t>CZ60460580</t>
  </si>
  <si>
    <t>Celkem za stavbu</t>
  </si>
  <si>
    <t>CZK</t>
  </si>
  <si>
    <t>Rekapitulace dílů</t>
  </si>
  <si>
    <t>Typ dílu</t>
  </si>
  <si>
    <t>3</t>
  </si>
  <si>
    <t>Svislé a kompletní konstrukce</t>
  </si>
  <si>
    <t>60</t>
  </si>
  <si>
    <t>Úpravy povrchů, omítky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</si>
  <si>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</si>
  <si>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</si>
  <si>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</si>
  <si>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</si>
  <si>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</si>
  <si>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</si>
  <si>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</si>
  <si>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</si>
  <si>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</si>
  <si>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</si>
  <si>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97</t>
  </si>
  <si>
    <t>Prorážení otvorů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</si>
  <si>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</si>
  <si>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</si>
  <si>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</si>
  <si>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</si>
  <si>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</si>
  <si>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</si>
  <si>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</si>
  <si>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</si>
  <si>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762</t>
  </si>
  <si>
    <t>Konstrukce tesařské</t>
  </si>
  <si>
    <t>766</t>
  </si>
  <si>
    <t>Konstrukce truhlářské</t>
  </si>
  <si>
    <t>767</t>
  </si>
  <si>
    <t>Konstrukce zámečnické</t>
  </si>
  <si>
    <t>769</t>
  </si>
  <si>
    <t>Otvorove prvky z plastu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</si>
  <si>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</si>
  <si>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</si>
  <si>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</si>
  <si>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</si>
  <si>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</si>
  <si>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</si>
  <si>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</si>
  <si>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</si>
  <si>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</si>
  <si>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</si>
  <si>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</si>
  <si>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</si>
  <si>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</si>
  <si>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</si>
  <si>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</si>
  <si>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</si>
  <si>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</si>
  <si>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</si>
  <si>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</si>
  <si>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</si>
  <si>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</si>
  <si>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</si>
  <si>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</si>
  <si>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</si>
  <si>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</si>
  <si>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</si>
  <si>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</si>
  <si>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</si>
  <si>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</si>
  <si>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</si>
  <si>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</si>
  <si>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</si>
  <si>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</si>
  <si>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</si>
  <si>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</si>
  <si>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</si>
  <si>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</si>
  <si>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</si>
  <si>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</si>
  <si>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</si>
  <si>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</si>
  <si>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</si>
  <si>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</si>
  <si>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</si>
  <si>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</si>
  <si>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342255022R00</t>
  </si>
  <si>
    <t>Příčky z desek Ytong tl. 7,5 cm</t>
  </si>
  <si>
    <t>m2</t>
  </si>
  <si>
    <t>POL1_0</t>
  </si>
  <si>
    <t/>
  </si>
  <si>
    <t>342255024R00</t>
  </si>
  <si>
    <t>Příčky z desek Ytong tl. 10 cm</t>
  </si>
  <si>
    <t>342264101R00</t>
  </si>
  <si>
    <t xml:space="preserve">Demontáž reviz. dvířek  do 0,25 m2 </t>
  </si>
  <si>
    <t>kus</t>
  </si>
  <si>
    <t>644941111U00</t>
  </si>
  <si>
    <t xml:space="preserve">Demontáž ventilační mřížka VZT </t>
  </si>
  <si>
    <t>602011141R00</t>
  </si>
  <si>
    <t>Štuk na stěnách vnitřní Cemix 033, ručně</t>
  </si>
  <si>
    <t>602011102R00</t>
  </si>
  <si>
    <t>Postřik cementový Cemix 052, ručně</t>
  </si>
  <si>
    <t>602011112RT5</t>
  </si>
  <si>
    <t>Omítka jádrová Cemix 082, ručně, tloušťka vrstvy 20 mm</t>
  </si>
  <si>
    <t>611421231R00</t>
  </si>
  <si>
    <t>Oprava váp.omítek stropů do 10% plochy - štukových</t>
  </si>
  <si>
    <t>612403380R00</t>
  </si>
  <si>
    <t>Hrubá výplň rýh ve stěnách do 3x3 cm maltou ze SMS</t>
  </si>
  <si>
    <t>m</t>
  </si>
  <si>
    <t>612403386R00</t>
  </si>
  <si>
    <t>Hrubá výplň rýh ve stěnách do 10x10cm maltou z SMS</t>
  </si>
  <si>
    <t>612409991R00</t>
  </si>
  <si>
    <t>Začištění omítek kolem oken,dveří apod.</t>
  </si>
  <si>
    <t>612481211RT2</t>
  </si>
  <si>
    <t>Montáž výztužné sítě (perlinky) do stěrky-stěny, včetně výztužné sítě a stěrkového tmelu Baumit</t>
  </si>
  <si>
    <t>631313611R00</t>
  </si>
  <si>
    <t>Mazanina betonová tl. 8 - 12 cm C 16/20</t>
  </si>
  <si>
    <t>m3</t>
  </si>
  <si>
    <t>632411150R00</t>
  </si>
  <si>
    <t>Potěr ze SMS Cemix, ruční zpracování, tl. 50 mm</t>
  </si>
  <si>
    <t>642945111R00</t>
  </si>
  <si>
    <t>Osazení zárubní ocel. požár.1křídl., pl. do 2,5 m2</t>
  </si>
  <si>
    <t>941941032R00</t>
  </si>
  <si>
    <t>Montáž lešení leh.řad.s podlahami,š.do 1 m, H 30 m</t>
  </si>
  <si>
    <t>941941191RT3</t>
  </si>
  <si>
    <t>Příplatek za každý měsíc použití lešení k pol.1031, lešení pronajaté</t>
  </si>
  <si>
    <t>968072244R00</t>
  </si>
  <si>
    <t>Vybourání kovových rámů zárubně</t>
  </si>
  <si>
    <t>962042321R00</t>
  </si>
  <si>
    <t>Bourání koryt z betonu prostého</t>
  </si>
  <si>
    <t>965042141R00</t>
  </si>
  <si>
    <t>Bourání mazanin betonových tl. 10 cm, nad 4 m2</t>
  </si>
  <si>
    <t>965081713R00</t>
  </si>
  <si>
    <t>Bourání dlaždic keramických tl. 1 cm, nad 1 m2</t>
  </si>
  <si>
    <t>979012112R00</t>
  </si>
  <si>
    <t>Svislá doprava suti na výšku do 3,5 m</t>
  </si>
  <si>
    <t>t</t>
  </si>
  <si>
    <t>979082111R00</t>
  </si>
  <si>
    <t>Vnitrostaveništní doprava suti do 10 m</t>
  </si>
  <si>
    <t>979082121R00</t>
  </si>
  <si>
    <t>Příplatek k vnitrost. dopravě suti za dalších 5 m</t>
  </si>
  <si>
    <t>979082213R00</t>
  </si>
  <si>
    <t>Vodorovná doprava suti po suchu do 1 km</t>
  </si>
  <si>
    <t>979082219R00</t>
  </si>
  <si>
    <t>Příplatek za dopravu suti po suchu za další 1 km</t>
  </si>
  <si>
    <t>979087112R00</t>
  </si>
  <si>
    <t>Nakládání suti na dopravní prostředky</t>
  </si>
  <si>
    <t>979093111R00</t>
  </si>
  <si>
    <t>Uložení suti na skládku bez zhutnění</t>
  </si>
  <si>
    <t>979990001R00</t>
  </si>
  <si>
    <t xml:space="preserve">Poplatek za skládku stavební suti </t>
  </si>
  <si>
    <t>978011191R00</t>
  </si>
  <si>
    <t>Otlučení omítek vnitřních vápenných stropů do 100%</t>
  </si>
  <si>
    <t>979011211R00</t>
  </si>
  <si>
    <t>Svislá doprava suti a vybour. hmot za 2.NP nošením</t>
  </si>
  <si>
    <t>978059531R00</t>
  </si>
  <si>
    <t>Odsekání vnitřních obkladů stěn nad 2 m2</t>
  </si>
  <si>
    <t>711212003RT3</t>
  </si>
  <si>
    <t>Stěrka  hydroizolační, hmotou, Combiflex C2, beton, proti vlhkosti</t>
  </si>
  <si>
    <t>711212601R00</t>
  </si>
  <si>
    <t>Těsnicí pás do spoje podlaha - stěna</t>
  </si>
  <si>
    <t>Svislá doprava suti a vybour.hmot za 2.np nošením</t>
  </si>
  <si>
    <t>721171803R00</t>
  </si>
  <si>
    <t>Demontáž potrubí z PVC do D 75 mm</t>
  </si>
  <si>
    <t>721171808R00</t>
  </si>
  <si>
    <t>Demontáž potrubí z PVC do D 114 mm</t>
  </si>
  <si>
    <t>721176102R00</t>
  </si>
  <si>
    <t>Potrubí HT připojovací D 40 x 1,8 mm</t>
  </si>
  <si>
    <t>721176103R00</t>
  </si>
  <si>
    <t>Potrubí HT připojovací D 50 x 1,8 mm</t>
  </si>
  <si>
    <t>721176115R00</t>
  </si>
  <si>
    <t>Potrubí HT odpadní svislé D 110 x 2,7 mm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</si>
  <si>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</si>
  <si>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</si>
  <si>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</si>
  <si>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</si>
  <si>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</si>
  <si>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</si>
  <si>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R00</t>
  </si>
  <si>
    <t xml:space="preserve">Demontáž páteřních rozvodů na stávající stoupačky </t>
  </si>
  <si>
    <t>998721101R00</t>
  </si>
  <si>
    <t>Přesun hmot pro vnitřní kanalizaci, výšky do 6 m</t>
  </si>
  <si>
    <t>722130801R00</t>
  </si>
  <si>
    <t>Demontáž potrubí ocelových závitových DN 25</t>
  </si>
  <si>
    <t>722172311R00</t>
  </si>
  <si>
    <t>Potrubí z PPR Instaplast, studená, D 20x2,8 mm</t>
  </si>
  <si>
    <t>722172312R00</t>
  </si>
  <si>
    <t>Potrubí z PPR Instaplast, studená, D 25x3,5 mm</t>
  </si>
  <si>
    <t>722179191R00</t>
  </si>
  <si>
    <t>Příplatek za malý rozsah do 20 m rozvodu</t>
  </si>
  <si>
    <t>soubor</t>
  </si>
  <si>
    <t>722181212RT8</t>
  </si>
  <si>
    <t>722220111R00</t>
  </si>
  <si>
    <t>Nástěnka K 247, pro výtokový ventil G 1/2</t>
  </si>
  <si>
    <t>722220121R00</t>
  </si>
  <si>
    <t>Nástěnka K 247, pro baterii G 1/2</t>
  </si>
  <si>
    <t>pár</t>
  </si>
  <si>
    <t>722235122R00</t>
  </si>
  <si>
    <t>722280106R00</t>
  </si>
  <si>
    <t>Tlaková zkouška vodovodního potrubí DN 32</t>
  </si>
  <si>
    <t>722290234R00</t>
  </si>
  <si>
    <t>Proplach a dezinfekce vodovod.potrubí DN 80</t>
  </si>
  <si>
    <t>R</t>
  </si>
  <si>
    <t xml:space="preserve">Napojení na stávající rozvod - stoupačky </t>
  </si>
  <si>
    <t>kpl.</t>
  </si>
  <si>
    <t xml:space="preserve">Likvidace potrubí a zařizovacích předmětů </t>
  </si>
  <si>
    <t>998722101R00</t>
  </si>
  <si>
    <t>Přesun hmot pro vnitřní vodovod, výšky do 6 m</t>
  </si>
  <si>
    <t>725013131RT1</t>
  </si>
  <si>
    <t>Vpust podlahová, provedení celo nerez</t>
  </si>
  <si>
    <t>725819401R00</t>
  </si>
  <si>
    <t>Montáž ventilu rohového s trubičkou G 1/2</t>
  </si>
  <si>
    <t>725017134R00</t>
  </si>
  <si>
    <t>725110811R00</t>
  </si>
  <si>
    <t>Demontáž klozetů splachovacích</t>
  </si>
  <si>
    <t>725122221R00</t>
  </si>
  <si>
    <t>Pisoár Domino s automatickým splachovačem, SLP 17</t>
  </si>
  <si>
    <t>725210821R00</t>
  </si>
  <si>
    <t>Demontáž umyvadel bez výtokových armatur</t>
  </si>
  <si>
    <t>725222169U00</t>
  </si>
  <si>
    <t>Vana akrylátová 1300x600 atyp na nožkách včetně, sifonu - dodávka+montáž</t>
  </si>
  <si>
    <t>725240811R00</t>
  </si>
  <si>
    <t>Demontáž sprchových kabin bez výtokových armatur</t>
  </si>
  <si>
    <t>725240812R00</t>
  </si>
  <si>
    <t>Demontáž sprchových mís bez výtokových armatur</t>
  </si>
  <si>
    <t>725249102R00</t>
  </si>
  <si>
    <t>Montáž sprchových mís a vaniček</t>
  </si>
  <si>
    <t>725249103R00</t>
  </si>
  <si>
    <t>Montáž sprchových koutů</t>
  </si>
  <si>
    <t>725299101R00</t>
  </si>
  <si>
    <t xml:space="preserve">Mýdelník jednoduchý </t>
  </si>
  <si>
    <t>725820801R00</t>
  </si>
  <si>
    <t>Demontáž baterie nástěnné do G 3/4</t>
  </si>
  <si>
    <t xml:space="preserve">Držák na toaletní papír </t>
  </si>
  <si>
    <t>R5</t>
  </si>
  <si>
    <t xml:space="preserve">Toaletní skříňka s osvětením </t>
  </si>
  <si>
    <t>R2</t>
  </si>
  <si>
    <t xml:space="preserve">Dodávka a montáž háčky na ručníky 4 ks </t>
  </si>
  <si>
    <t>sada</t>
  </si>
  <si>
    <t>551450380R</t>
  </si>
  <si>
    <t>Baterie sprchová nástěnná TM80</t>
  </si>
  <si>
    <t>POL3_0</t>
  </si>
  <si>
    <t>R4</t>
  </si>
  <si>
    <t>Dodávka a montáž revizních dvířek - stoupačky, 600x600</t>
  </si>
  <si>
    <t>55145352R</t>
  </si>
  <si>
    <t>Set sprchový hadice, růžice, držák 901.00</t>
  </si>
  <si>
    <t>725823111RT1</t>
  </si>
  <si>
    <t>Baterie umyvadlová stoján. ruční, bez otvír.odpadu, standardní</t>
  </si>
  <si>
    <t>55161595</t>
  </si>
  <si>
    <t>Sifon ke sprchové vaničce D 5813 AA chrom</t>
  </si>
  <si>
    <t>R3</t>
  </si>
  <si>
    <t xml:space="preserve">Držák na WC štětku </t>
  </si>
  <si>
    <t>55484490</t>
  </si>
  <si>
    <t>Závěs sprchový PVC + nosná tyč</t>
  </si>
  <si>
    <t>725590811R00</t>
  </si>
  <si>
    <t>Přesun vybour.hmot, zařizovací předměty H 6 m</t>
  </si>
  <si>
    <t>998725101R00</t>
  </si>
  <si>
    <t>Přesun hmot pro zařizovací předměty, výšky do 6 m</t>
  </si>
  <si>
    <t>725850800R00</t>
  </si>
  <si>
    <t>Demontáž ventilu odpadního</t>
  </si>
  <si>
    <t>725860180RT1</t>
  </si>
  <si>
    <t>Sifon pračkový HL400, D 40/50 mm nerezový, podomítková uzávěrka, krycí deska nerez 160x110 mm</t>
  </si>
  <si>
    <t>725860213R00</t>
  </si>
  <si>
    <t>Sifon umyvadlový HL132, D 32, 40 mm</t>
  </si>
  <si>
    <t>R1</t>
  </si>
  <si>
    <t xml:space="preserve">Dodávka a montáž zrcadlo 600x400 </t>
  </si>
  <si>
    <t xml:space="preserve">Vybourání sprchového koutů </t>
  </si>
  <si>
    <t>762111811R00</t>
  </si>
  <si>
    <t xml:space="preserve">Demontáž stěn </t>
  </si>
  <si>
    <t>766661112R00</t>
  </si>
  <si>
    <t>Montáž dveří do zárubně,otevíravých 1kř.do 0,8 m</t>
  </si>
  <si>
    <t>766661142R00</t>
  </si>
  <si>
    <t>Montáž dveří do zárubně,otevíravých 2kř.nad 1,45 m</t>
  </si>
  <si>
    <t>766691915U00</t>
  </si>
  <si>
    <t>61581622.AR</t>
  </si>
  <si>
    <t>Dodávka a montáž - Linka kuchyňská bez spotřebičů, 4m</t>
  </si>
  <si>
    <t>Dodávka a montáž skříň čtyřdílná 2400x2630 x550 , ABS hrany,16xpolice, závěs na kabáty, zamykatelné,</t>
  </si>
  <si>
    <t>61581620R</t>
  </si>
  <si>
    <t xml:space="preserve">Dodávka a montáž garnyže 2,5 m - 3,6 m </t>
  </si>
  <si>
    <t>61164958</t>
  </si>
  <si>
    <t>61165619</t>
  </si>
  <si>
    <t>Dveře vnitř. Protipožární EI30 80x197 dýha +, samozavírač</t>
  </si>
  <si>
    <t>61165322</t>
  </si>
  <si>
    <t>Dveře vnitř.protipožární EI 30 145x197 dýha, mahagon + samozavírač</t>
  </si>
  <si>
    <t>54914624R</t>
  </si>
  <si>
    <t>769000010R00</t>
  </si>
  <si>
    <t>Montáž plastových oken s vypěněním včetně demontáž, stávajících a likvidace+ zapravení špalet</t>
  </si>
  <si>
    <t>Plastové okno 6-ti komorový profil 1700x2000 barva,  bílá, žaluzie, parapet venk.a vnitř. AL plech bíl</t>
  </si>
  <si>
    <t>Plastové okno 6-ti komorový profil 1600x1600 barva, bílá žaluzie</t>
  </si>
  <si>
    <t>Plastová stěna proskl.,6-ti komorový profil, 2750x3600 barva bílá žaluzie, parapet venk.vnitř</t>
  </si>
  <si>
    <t>Balkonové dveře plastové 2100x1000 6-tikom.profil,, barva bílá,parapet ven.vnitř. AL Plech</t>
  </si>
  <si>
    <t>R6</t>
  </si>
  <si>
    <t>2 křídlé dveře prosklené AL 1600x1970 el. Zámek, samozavírač</t>
  </si>
  <si>
    <t>R10</t>
  </si>
  <si>
    <t xml:space="preserve">Dveřní kování + zámek dozický </t>
  </si>
  <si>
    <t>771101210R00</t>
  </si>
  <si>
    <t>Penetrace podkladu pod dlažby</t>
  </si>
  <si>
    <t>771571110R00</t>
  </si>
  <si>
    <t>Montáž podlah keram.,režné hladké, do MC, 30x20 cm</t>
  </si>
  <si>
    <t>597642030R</t>
  </si>
  <si>
    <t>998771101R00</t>
  </si>
  <si>
    <t>Přesun hmot pro podlahy z dlaždic, výšky do 6 m</t>
  </si>
  <si>
    <t>776511810R00</t>
  </si>
  <si>
    <t>Odstranění PVC  bez podložky</t>
  </si>
  <si>
    <t>776101121R00</t>
  </si>
  <si>
    <t>Provedení penetrace podkladu</t>
  </si>
  <si>
    <t>776421100RU1</t>
  </si>
  <si>
    <t>Lepení podlahových soklíků z PVC, včetně dodávky soklíku PVC</t>
  </si>
  <si>
    <t>776591000R00</t>
  </si>
  <si>
    <t>Lepení podlah speciálních pryžových z pásů</t>
  </si>
  <si>
    <t>2841056</t>
  </si>
  <si>
    <t>998776101R00</t>
  </si>
  <si>
    <t>Přesun hmot pro podlahy povlakové, výšky do 6 m</t>
  </si>
  <si>
    <t>632441111R00</t>
  </si>
  <si>
    <t>Potěr Anhyment AE 20, plocha do 100 m2, tl. 35 mm</t>
  </si>
  <si>
    <t>632441112R00</t>
  </si>
  <si>
    <t>Potěr Anhyment AE 20, do 100 m2, přípl.zkd 5 mm</t>
  </si>
  <si>
    <t>781111121R00</t>
  </si>
  <si>
    <t>Montáž lišt rohových, vanových a dilatačních AL</t>
  </si>
  <si>
    <t>781230121R00</t>
  </si>
  <si>
    <t>Obkládání stěn vnitř.keram. do tmele do 300x300 mm</t>
  </si>
  <si>
    <t>597813620R</t>
  </si>
  <si>
    <t>Obkládačka Color One 19,8x19,8 šedá mat</t>
  </si>
  <si>
    <t>998781101R00</t>
  </si>
  <si>
    <t>Přesun hmot pro obklady keramické, výšky do 6 m</t>
  </si>
  <si>
    <t xml:space="preserve">Nátěr a kontrola radiátorů </t>
  </si>
  <si>
    <t>784114112R00</t>
  </si>
  <si>
    <t>Malba latexová V 2064, bílá, bez penetrace, 2 x</t>
  </si>
  <si>
    <t>784191101R00</t>
  </si>
  <si>
    <t>784195112R00</t>
  </si>
  <si>
    <t>784402801R00</t>
  </si>
  <si>
    <t>Odstranění malby oškrábáním v místnosti H do 3,8 m</t>
  </si>
  <si>
    <t>210010003RT2</t>
  </si>
  <si>
    <t>Trubka ohebná pod omítku, typ 23.. 23 mm, včetně dodávky Monoflex 1423/1</t>
  </si>
  <si>
    <t>210010022RT1</t>
  </si>
  <si>
    <t>Trubka tuhá z PVC uložená pevně, 23 mm, včetně dodávky trubky 1525</t>
  </si>
  <si>
    <t>210800105RT1</t>
  </si>
  <si>
    <t>Kabel CYKY 750 V 3x1,5 mm2 uložený pod omítkou, včetně dodávky kabelu</t>
  </si>
  <si>
    <t>210800101RT1</t>
  </si>
  <si>
    <t>Kabel CYKY 750 V 2x1,5 mm2 uložený pod omítkou, včetně dodávky kabelu</t>
  </si>
  <si>
    <t>210800106RT1</t>
  </si>
  <si>
    <t>Kabel CYKY 750 V 3x2,5 mm2 uložený pod omítkou, včetně dodávky kabelu</t>
  </si>
  <si>
    <t>210800115RT1</t>
  </si>
  <si>
    <t>Kabel CYKY 750 V 5x1,5 mm2 uložený pod omítkou, včetně dodávky kabelu</t>
  </si>
  <si>
    <t>210800118RT1</t>
  </si>
  <si>
    <t>Kabel CYKY 750 V 5 žil uložený pod omítkou, včetně dodávky kabelu 5x6 mm2</t>
  </si>
  <si>
    <t>210800646RT1</t>
  </si>
  <si>
    <t>Vodič nn a vn CYA 6 mm2 uložený pevně, včetně dodávky vodiče CYA 6</t>
  </si>
  <si>
    <t>210800648RT1</t>
  </si>
  <si>
    <t>Vodič nn a vn CYA 16 mm2 uložený pevně, včetně dodávky vodiče CYA 16</t>
  </si>
  <si>
    <t>210010301RT1</t>
  </si>
  <si>
    <t>Krabice přístrojová KP, bez zapojení, kruhová, včetně dodávky KP 68/2</t>
  </si>
  <si>
    <t>210010321RT1</t>
  </si>
  <si>
    <t>Krabice univerzální KU a odbočná KO se zapoj.,kruh, vč.dodávky krabice KU 68-1903</t>
  </si>
  <si>
    <t>210010322RT1</t>
  </si>
  <si>
    <t>Krabice rozvodná KR 97, se zapojením, kruhová, včetně dodávky KR 97/5 s víčkem</t>
  </si>
  <si>
    <t>210010351RT1</t>
  </si>
  <si>
    <t>Rozvodka krabicová z lis. izol. 6455-11 do 4 mm2, včetně dodávky krabice 6455-11</t>
  </si>
  <si>
    <t>211010002R00</t>
  </si>
  <si>
    <t>Osazení hmoždinky do cihlového zdiva, HM 8</t>
  </si>
  <si>
    <t>211010009R00</t>
  </si>
  <si>
    <t>Osazení hmoždinky do tvrd.kamene/betonu, HM 6</t>
  </si>
  <si>
    <t>210100001R00</t>
  </si>
  <si>
    <t>Ukončení vodičů v rozvaděči + zapojení do 2,5 mm2</t>
  </si>
  <si>
    <t>210100003R00</t>
  </si>
  <si>
    <t>Ukončení vodičů v rozvaděči + zapojení do 16 mm2</t>
  </si>
  <si>
    <t>210110001RT2</t>
  </si>
  <si>
    <t>Spínač nástěnný jednopól.- řaz. 1, obyč.prostředí, včetně dodávky spínače 3553-01929</t>
  </si>
  <si>
    <t>210110003RT1</t>
  </si>
  <si>
    <t>Spínač nástěnný seriový - řaz. 5, obyč.prostředí, včetně dodávky spínače 3553-05929</t>
  </si>
  <si>
    <t>210110004RT1</t>
  </si>
  <si>
    <t>Spínač nástěnný střídavý - řaz. 6, obyč.prostředí, včetně dodávky spínače 3553-06929</t>
  </si>
  <si>
    <t>210110004RT2</t>
  </si>
  <si>
    <t>Spínač nástěnný střídavý - řaz. 6+6, ob.prostředí, včetně dodávky spínače 3553</t>
  </si>
  <si>
    <t>210110005RT1</t>
  </si>
  <si>
    <t>Spínač nástěnný křížový - řaz. 7, obyč.prostředí, včetně dodávky spínače 3553-07629</t>
  </si>
  <si>
    <t>210110047RT6</t>
  </si>
  <si>
    <t>Spínač zapuštěný jednopól.se signál.doutnavkou 1/S, vč. dodávky strojku, doutn., rámečku a krytu.</t>
  </si>
  <si>
    <t>210110062RT1</t>
  </si>
  <si>
    <t>Infrapasivní spínač osvětlení, včetně dodávky spínače PS 1000 D</t>
  </si>
  <si>
    <t>210111014RT2</t>
  </si>
  <si>
    <t>Zásuvka domovní zapuštěná - provedení 2x (2P+PE), včetně dodávky zásuvky 5512C-2349</t>
  </si>
  <si>
    <t>210111011RT2</t>
  </si>
  <si>
    <t>Zásuvka domovní zapuštěná - provedení 2P+PE, včetně dodávky zásuvky 5517-2389</t>
  </si>
  <si>
    <t>RP</t>
  </si>
  <si>
    <t>Rozvodnice RP</t>
  </si>
  <si>
    <t>974031121R00</t>
  </si>
  <si>
    <t>Vysekání rýh ve zdi cihelné 3 x 3 cm</t>
  </si>
  <si>
    <t>971033261R00</t>
  </si>
  <si>
    <t>Vybourání otv. zeď cihel. 0,0225 m2, tl. 60cm, MVC</t>
  </si>
  <si>
    <t>611403399RT2</t>
  </si>
  <si>
    <t>Hrubá výplň rýh maltou, s použitím suché maltové směsi</t>
  </si>
  <si>
    <t>310237241RT1</t>
  </si>
  <si>
    <t>Zazdívka rozvaděčů, s použitím suché maltové směsi</t>
  </si>
  <si>
    <t>310237241R00</t>
  </si>
  <si>
    <t>Vrtání děr do d50mm</t>
  </si>
  <si>
    <t>RT</t>
  </si>
  <si>
    <t>Požární ucpávka</t>
  </si>
  <si>
    <t>222260797R00</t>
  </si>
  <si>
    <t>Vkládací žlab 170x70 D, vč.příslušenství, a dodávky žlabu</t>
  </si>
  <si>
    <t>210200006RT1</t>
  </si>
  <si>
    <t>Svítidlo žárovkové , včetně svítidla CO 912683/08/100 WALL</t>
  </si>
  <si>
    <t>210201041R00</t>
  </si>
  <si>
    <t>Svítidlo zářivkové  2x36W strop.vaničkové vč.sv., LLX236ALDP2EPSD 2X36W MŘÍŽ.ALDP2,</t>
  </si>
  <si>
    <t>210200043R00</t>
  </si>
  <si>
    <t xml:space="preserve">Svítidlo žárovkové 2132001, 25+25 W, nouzové, vč.svítidla ALPHA 500LC 11W 2G7 1H IP65 </t>
  </si>
  <si>
    <t>229820021R00</t>
  </si>
  <si>
    <t xml:space="preserve">Demontáž stáv. osvětlení </t>
  </si>
  <si>
    <t>220280249R00</t>
  </si>
  <si>
    <t>Demontáž stáv.kabelů</t>
  </si>
  <si>
    <t>RDE</t>
  </si>
  <si>
    <t>Demontáž ostatní zařízení</t>
  </si>
  <si>
    <t>RH</t>
  </si>
  <si>
    <t>Demontáž stáv.výzbroje</t>
  </si>
  <si>
    <t>RH2</t>
  </si>
  <si>
    <t>Jistič 16/1B ve skříni, včetně dodávky jističe</t>
  </si>
  <si>
    <t>RH3</t>
  </si>
  <si>
    <t>Jistič 10/1B ve skříni, včetně dodávky jističe</t>
  </si>
  <si>
    <t>RH4</t>
  </si>
  <si>
    <t>Jistič 16/3B ve skříni, včetně dodávky jističe</t>
  </si>
  <si>
    <t>RH5</t>
  </si>
  <si>
    <t>Vodič CYY 10 mm2 , včetně dodávky CYY 10 ZE/ZL</t>
  </si>
  <si>
    <t>RH6</t>
  </si>
  <si>
    <t xml:space="preserve">Zákryt jistícich prvků, včetně dodávky </t>
  </si>
  <si>
    <t>RH7</t>
  </si>
  <si>
    <t>Úprava rozvodnice, zámečnické práce (lišty atd.)</t>
  </si>
  <si>
    <t>RH8</t>
  </si>
  <si>
    <t>Stykač vzduchový vestavný  40 A 1pól, včetně dodávky jističe</t>
  </si>
  <si>
    <t>R01</t>
  </si>
  <si>
    <t>Revize elektro</t>
  </si>
  <si>
    <t>hod</t>
  </si>
  <si>
    <t>Ekologická likvidace</t>
  </si>
  <si>
    <t>set</t>
  </si>
  <si>
    <t>Vnitrostaveništní doprava</t>
  </si>
  <si>
    <t>240010211R00</t>
  </si>
  <si>
    <t xml:space="preserve">Ventilátor axiální do potrubí - montáž </t>
  </si>
  <si>
    <t>240050386R00</t>
  </si>
  <si>
    <t xml:space="preserve">Jednotka nástřešní větrací NDA prov. 72 </t>
  </si>
  <si>
    <t>240080325R00</t>
  </si>
  <si>
    <t xml:space="preserve">Potrubí VZT PA 120305  do  d 200 </t>
  </si>
  <si>
    <t>Axiálníventilátor 95m3/hod, 2450 ot./min, DN100 , 230V/13W, 40dB,nastav.doběh,kulič.lož.,el.klapka</t>
  </si>
  <si>
    <t>R0</t>
  </si>
  <si>
    <t>Montážní materiál</t>
  </si>
  <si>
    <t xml:space="preserve">Dodávka a montáž mřížky odvětrání 300x200 nerez </t>
  </si>
  <si>
    <t xml:space="preserve"> Seřízení VZT</t>
  </si>
  <si>
    <t>SUM</t>
  </si>
  <si>
    <t>22*4,5*2</t>
  </si>
  <si>
    <t>RH1</t>
  </si>
  <si>
    <t>m.č. 151:1</t>
  </si>
  <si>
    <t>Vyvěšení dveřních křídel do 2m2</t>
  </si>
  <si>
    <t>Prosklená stěna AL 3600x3000,protipož.EW 30DP3 2 křídlé dveře 1600x1970,el.zámek panikové kování</t>
  </si>
  <si>
    <t>2,8*1,4*28*2</t>
  </si>
  <si>
    <t>vyzdívka sprcha 1*22*2,7*2</t>
  </si>
  <si>
    <t xml:space="preserve"> obezdívka rozvodů kuchyň 1*5,6*2</t>
  </si>
  <si>
    <t xml:space="preserve"> obezdívka rozvodů uklid místnost 1,5*5,85*2</t>
  </si>
  <si>
    <t>obezdívky stoupačky VZT:25 0,45+0,45+0,6*2,7*24*2</t>
  </si>
  <si>
    <t>22*(2*(4*1,7)-1,2)*2</t>
  </si>
  <si>
    <t>22*(1,5*(1,3+1,3+0,9))*2</t>
  </si>
  <si>
    <t>2*(2+2+1,7+1,7)-1,2*2</t>
  </si>
  <si>
    <t>2*(1,7+1,7+4+1,8+1,8+00,4+0,4+0,6)-2,8*2</t>
  </si>
  <si>
    <t>0,7*4+50*2</t>
  </si>
  <si>
    <t>2*(1,7+2,1+1+1,1+1,7+1,7+0,9+1,7+0,9+3)-2,4*2</t>
  </si>
  <si>
    <t>/2,7+2,7+3,9/*55/-46,4*2</t>
  </si>
  <si>
    <t>2*/2+2+1,7+1,7/-1,2*2</t>
  </si>
  <si>
    <t>/2,7+2,7+3,9/-46,4*2</t>
  </si>
  <si>
    <t xml:space="preserve"> /2,7+2,7+3,9/*55/-46,4*2</t>
  </si>
  <si>
    <t>22*0,9*2,7*2</t>
  </si>
  <si>
    <t>2,5*1,5*2</t>
  </si>
  <si>
    <t>22*2*1*2</t>
  </si>
  <si>
    <t>otlučení omítek:298+100+125*2</t>
  </si>
  <si>
    <t>3,8*8*29*0,08*2</t>
  </si>
  <si>
    <t xml:space="preserve"> 3,8*8*29*2</t>
  </si>
  <si>
    <t>0,7*0,65*2,5*2</t>
  </si>
  <si>
    <t>22*1,7*1,7*2</t>
  </si>
  <si>
    <t>22*1,3*0,9*2</t>
  </si>
  <si>
    <t>1,7*1,7*2</t>
  </si>
  <si>
    <t>3*4*1,7*2</t>
  </si>
  <si>
    <t>4*1,7*2</t>
  </si>
  <si>
    <t>6*3,1*1,7*2</t>
  </si>
  <si>
    <t>3,6*3,6*2</t>
  </si>
  <si>
    <t>0,7*4*2</t>
  </si>
  <si>
    <t>1,5*(3,6+3,6+3,6)-1,6*2</t>
  </si>
  <si>
    <t>22*1,8*1,8*2</t>
  </si>
  <si>
    <t>/1,8+1,8+1,8+1,8+1,1+1,1+0,1/*2,45/*22/-26,4*2</t>
  </si>
  <si>
    <t>1,7+1,7+1,7+1,7*2,1/-1,2*2</t>
  </si>
  <si>
    <t xml:space="preserve"> 1,7*1,7*2</t>
  </si>
  <si>
    <t>22*(3*1,7+1,1+2*1,7+4*2)*2</t>
  </si>
  <si>
    <t>3*1,7+1,1+4*2+20*2</t>
  </si>
  <si>
    <t>2*1,7+2*0,4+4+3,4+6*1,5*2</t>
  </si>
  <si>
    <t>2*2,3+2*1,7+4*2*2</t>
  </si>
  <si>
    <t>22*3,5*2</t>
  </si>
  <si>
    <t>22*2,5*2</t>
  </si>
  <si>
    <t>22*2</t>
  </si>
  <si>
    <t>22*1*2</t>
  </si>
  <si>
    <t>22*10,5*2</t>
  </si>
  <si>
    <t>22*2*10,5*2</t>
  </si>
  <si>
    <t>22*2*8*2</t>
  </si>
  <si>
    <t>462+352*2</t>
  </si>
  <si>
    <t>22*3+4*2</t>
  </si>
  <si>
    <t>22+1*2</t>
  </si>
  <si>
    <t>22+4*2</t>
  </si>
  <si>
    <t>2</t>
  </si>
  <si>
    <t>22*2+2+1+2+1*2</t>
  </si>
  <si>
    <t>22+2+1+2+1*2</t>
  </si>
  <si>
    <t>22+2*2</t>
  </si>
  <si>
    <t>20+1+1*2</t>
  </si>
  <si>
    <t>22*0,9*2,75*2</t>
  </si>
  <si>
    <t>2,7*2,65+12*2</t>
  </si>
  <si>
    <t xml:space="preserve"> 20*1*2</t>
  </si>
  <si>
    <t>40*2*(2+1,7)*2</t>
  </si>
  <si>
    <t>14*2*(2,5+3,5*2)</t>
  </si>
  <si>
    <t>4*2*(2,2+3)*2</t>
  </si>
  <si>
    <t>4*(3,6+3)*2</t>
  </si>
  <si>
    <t>4*2*(3,1+3)*2</t>
  </si>
  <si>
    <t>4*2*(1,6+1,97)*2</t>
  </si>
  <si>
    <t>22*(1,7*1,7)*2</t>
  </si>
  <si>
    <t>2,2*1,7*2</t>
  </si>
  <si>
    <t>4,1*1,7*2</t>
  </si>
  <si>
    <t>3,6*7,8*2*2</t>
  </si>
  <si>
    <t>3,2*1,7+60*2</t>
  </si>
  <si>
    <t>22*0,9*1,3*2</t>
  </si>
  <si>
    <t>(224,52*1,1*2</t>
  </si>
  <si>
    <t>29*3,8*8*2</t>
  </si>
  <si>
    <t>49,8*4*2</t>
  </si>
  <si>
    <t>29*(2*8+3,8+3,7)*21</t>
  </si>
  <si>
    <t>2*(49,8*4)-29*0,9*2</t>
  </si>
  <si>
    <t>29*3,8*8*1,1*2</t>
  </si>
  <si>
    <t>49,8*4*1,1*2</t>
  </si>
  <si>
    <t>2*29*386*8*2</t>
  </si>
  <si>
    <t>2*49,8*4*2</t>
  </si>
  <si>
    <t>/22*6,4+20/*1,1*2</t>
  </si>
  <si>
    <t>22*(((4*1,7+1,1+1)*2-1,2)+0,4+0,1)*2</t>
  </si>
  <si>
    <t>2*2,2+2*1,7+1,1+1)*2-1,2+0,4+0,1*2</t>
  </si>
  <si>
    <t>(4*1,7+1,1+1)*2-1,2+0,4+0,1*2</t>
  </si>
  <si>
    <t>4*0,8+300*2</t>
  </si>
  <si>
    <t>2*((2*1,7+2*4,1+2*0,4)*2-1,2)*2</t>
  </si>
  <si>
    <t>(3*0,9+4*1,7+1+1,1+1,2+2,2)*2-3,6*2</t>
  </si>
  <si>
    <t>22*((2*0,9+2*1,7)*1,5-0,9)*2</t>
  </si>
  <si>
    <t>(941)*1,1*2</t>
  </si>
  <si>
    <t>2*60*1,6*2</t>
  </si>
  <si>
    <t>Potrubí VZT PA  22*4*2</t>
  </si>
  <si>
    <t xml:space="preserve">Přezbrojení rozvodnice RH </t>
  </si>
  <si>
    <t>.</t>
  </si>
  <si>
    <t>70*2</t>
  </si>
  <si>
    <t>Ve všech listech tohoto souboru můžete měnit pouze buňky s podbarveným pozadím. Jedná se o tyto údaje : 
- údaje o firmě
- jednotkové ceny položek zadané na maximálně dvě desetinná místa</t>
  </si>
  <si>
    <t>Vyškov - Internát I-1 - oprava 3.-4. NP</t>
  </si>
  <si>
    <t>Dveře vnitř. Lamino 1 kř.plné např. ESTER 60x197</t>
  </si>
  <si>
    <t>Dveřní kování protipožární</t>
  </si>
  <si>
    <t>Dodávka a montáž Vložka FAB - antivandal</t>
  </si>
  <si>
    <t>Dlažba protiskluzová tř. 9 - 300x300x9 mm</t>
  </si>
  <si>
    <t>Vinyl tl.3,2 mm tř. 31-32</t>
  </si>
  <si>
    <t>Penetrace podkladu univerzální 1x, zakrytí stáv.konstrukcí</t>
  </si>
  <si>
    <t>Malba tekutá otěruvzdorná, zářivě bílá, 2 x</t>
  </si>
  <si>
    <t>Armádní Servisní, příspěvková organizace</t>
  </si>
  <si>
    <t>Nenaceňujte:</t>
  </si>
  <si>
    <t>Součástí nabídkové ceny je průběžný a závěrečný úklid dotčených pater a schodišt včetně prostoru</t>
  </si>
  <si>
    <t>před objektem internátu.</t>
  </si>
  <si>
    <t>Umyvadlo na šrouby např. OLYMP Deep 60 x 45 cm, bílé</t>
  </si>
  <si>
    <t xml:space="preserve">Klozet kombi např. OLYMP, nádrž s armat.odpad šikmý, bílý, včetně sedátka v bílé barvě </t>
  </si>
  <si>
    <t>Izolace návleková např. MIRELON PRO tl. stěny 9 mm, vnitřní průměr 25 mm</t>
  </si>
  <si>
    <t>Kohout kulový,vnitřní-vnitřní z. např. IVAR.KK 51 DN 20</t>
  </si>
  <si>
    <t>Příloha č. 3 Soupis stavebních prací a dodávek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</si>
</sst>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name val="Arial CE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rgb="FF00B0F0"/>
      <name val="Arial CE"/>
      <charset val="238"/>
    </font>
    <font>
      <b/>
      <sz val="10"/>
      <color rgb="FFFF0000"/>
      <name val="Arial CE"/>
      <charset val="238"/>
    </font>
    <font>
      <b/>
      <u/>
      <sz val="10"/>
      <color rgb="FFFF0000"/>
      <name val="Arial CE"/>
      <charset val="238"/>
    </font>
    <font>
      <u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29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4" fontId="16" fillId="4" borderId="38" xfId="0" applyNumberFormat="1" applyFont="1" applyFill="1" applyBorder="1" applyAlignment="1" applyProtection="1">
      <alignment vertical="top" shrinkToFit="1"/>
      <protection locked="0"/>
    </xf>
    <xf numFmtId="4" fontId="16" fillId="0" borderId="38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" fontId="18" fillId="6" borderId="56" xfId="2" applyNumberFormat="1" applyFont="1" applyFill="1" applyBorder="1" applyAlignment="1">
      <alignment horizontal="right" wrapText="1"/>
    </xf>
    <xf numFmtId="0" fontId="20" fillId="0" borderId="33" xfId="0" applyNumberFormat="1" applyFont="1" applyBorder="1" applyAlignment="1">
      <alignment horizontal="left" vertical="top" wrapText="1"/>
    </xf>
    <xf numFmtId="0" fontId="20" fillId="0" borderId="34" xfId="0" applyFont="1" applyBorder="1" applyAlignment="1">
      <alignment horizontal="center" vertical="top" shrinkToFit="1"/>
    </xf>
    <xf numFmtId="164" fontId="20" fillId="0" borderId="33" xfId="0" applyNumberFormat="1" applyFont="1" applyBorder="1" applyAlignment="1">
      <alignment vertical="top" shrinkToFit="1"/>
    </xf>
    <xf numFmtId="0" fontId="20" fillId="7" borderId="26" xfId="0" applyNumberFormat="1" applyFont="1" applyFill="1" applyBorder="1" applyAlignment="1">
      <alignment vertical="top"/>
    </xf>
    <xf numFmtId="0" fontId="16" fillId="7" borderId="33" xfId="0" applyNumberFormat="1" applyFont="1" applyFill="1" applyBorder="1" applyAlignment="1">
      <alignment horizontal="left" vertical="top" wrapText="1"/>
    </xf>
    <xf numFmtId="0" fontId="16" fillId="0" borderId="1" xfId="0" applyFont="1" applyBorder="1" applyAlignment="1">
      <alignment vertical="top"/>
    </xf>
    <xf numFmtId="4" fontId="16" fillId="8" borderId="33" xfId="0" applyNumberFormat="1" applyFont="1" applyFill="1" applyBorder="1" applyAlignment="1">
      <alignment vertical="top" shrinkToFit="1"/>
    </xf>
    <xf numFmtId="4" fontId="16" fillId="0" borderId="59" xfId="0" applyNumberFormat="1" applyFont="1" applyBorder="1" applyAlignment="1">
      <alignment vertical="top" shrinkToFit="1"/>
    </xf>
    <xf numFmtId="0" fontId="0" fillId="3" borderId="9" xfId="0" applyFill="1" applyBorder="1" applyAlignment="1">
      <alignment vertical="top"/>
    </xf>
    <xf numFmtId="4" fontId="0" fillId="3" borderId="60" xfId="0" applyNumberFormat="1" applyFill="1" applyBorder="1" applyAlignment="1">
      <alignment vertical="top" shrinkToFit="1"/>
    </xf>
    <xf numFmtId="0" fontId="16" fillId="9" borderId="48" xfId="0" applyNumberFormat="1" applyFont="1" applyFill="1" applyBorder="1" applyAlignment="1">
      <alignment vertical="top"/>
    </xf>
    <xf numFmtId="0" fontId="16" fillId="9" borderId="48" xfId="0" applyNumberFormat="1" applyFont="1" applyFill="1" applyBorder="1" applyAlignment="1">
      <alignment horizontal="left" vertical="top" wrapText="1"/>
    </xf>
    <xf numFmtId="0" fontId="16" fillId="9" borderId="48" xfId="0" applyFont="1" applyFill="1" applyBorder="1" applyAlignment="1">
      <alignment horizontal="center" vertical="top" shrinkToFit="1"/>
    </xf>
    <xf numFmtId="164" fontId="16" fillId="9" borderId="48" xfId="0" applyNumberFormat="1" applyFont="1" applyFill="1" applyBorder="1" applyAlignment="1">
      <alignment vertical="top" shrinkToFit="1"/>
    </xf>
    <xf numFmtId="4" fontId="16" fillId="8" borderId="48" xfId="0" applyNumberFormat="1" applyFont="1" applyFill="1" applyBorder="1" applyAlignment="1" applyProtection="1">
      <alignment vertical="top" shrinkToFit="1"/>
      <protection locked="0"/>
    </xf>
    <xf numFmtId="4" fontId="16" fillId="9" borderId="61" xfId="0" applyNumberFormat="1" applyFont="1" applyFill="1" applyBorder="1" applyAlignment="1">
      <alignment vertical="top" shrinkToFit="1"/>
    </xf>
    <xf numFmtId="4" fontId="16" fillId="7" borderId="33" xfId="0" applyNumberFormat="1" applyFont="1" applyFill="1" applyBorder="1" applyAlignment="1" applyProtection="1">
      <alignment vertical="top" shrinkToFit="1"/>
      <protection locked="0"/>
    </xf>
    <xf numFmtId="4" fontId="20" fillId="0" borderId="59" xfId="0" applyNumberFormat="1" applyFont="1" applyBorder="1" applyAlignment="1">
      <alignment vertical="top" shrinkToFit="1"/>
    </xf>
    <xf numFmtId="0" fontId="16" fillId="0" borderId="3" xfId="0" applyFont="1" applyBorder="1" applyAlignment="1">
      <alignment vertical="top"/>
    </xf>
    <xf numFmtId="0" fontId="16" fillId="0" borderId="62" xfId="0" applyNumberFormat="1" applyFont="1" applyBorder="1" applyAlignment="1">
      <alignment vertical="top"/>
    </xf>
    <xf numFmtId="0" fontId="16" fillId="0" borderId="63" xfId="0" applyNumberFormat="1" applyFont="1" applyBorder="1" applyAlignment="1">
      <alignment horizontal="left" vertical="top" wrapText="1"/>
    </xf>
    <xf numFmtId="0" fontId="16" fillId="0" borderId="64" xfId="0" applyFont="1" applyBorder="1" applyAlignment="1">
      <alignment horizontal="center" vertical="top" shrinkToFit="1"/>
    </xf>
    <xf numFmtId="164" fontId="16" fillId="0" borderId="63" xfId="0" applyNumberFormat="1" applyFont="1" applyBorder="1" applyAlignment="1">
      <alignment vertical="top" shrinkToFit="1"/>
    </xf>
    <xf numFmtId="4" fontId="16" fillId="8" borderId="63" xfId="0" applyNumberFormat="1" applyFont="1" applyFill="1" applyBorder="1" applyAlignment="1">
      <alignment vertical="top" shrinkToFit="1"/>
    </xf>
    <xf numFmtId="4" fontId="16" fillId="0" borderId="65" xfId="0" applyNumberFormat="1" applyFont="1" applyBorder="1" applyAlignment="1">
      <alignment vertical="top" shrinkToFit="1"/>
    </xf>
    <xf numFmtId="0" fontId="0" fillId="0" borderId="20" xfId="0" applyBorder="1" applyAlignment="1">
      <alignment vertical="top"/>
    </xf>
    <xf numFmtId="49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vertical="top"/>
    </xf>
    <xf numFmtId="49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2" xfId="0" applyBorder="1" applyAlignment="1">
      <alignment vertical="top"/>
    </xf>
    <xf numFmtId="49" fontId="21" fillId="0" borderId="0" xfId="0" applyNumberFormat="1" applyFont="1" applyBorder="1" applyAlignment="1">
      <alignment vertical="top"/>
    </xf>
    <xf numFmtId="0" fontId="3" fillId="2" borderId="0" xfId="0" applyFont="1" applyFill="1" applyAlignment="1">
      <alignment horizontal="left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8" fillId="6" borderId="54" xfId="2" applyNumberFormat="1" applyFont="1" applyFill="1" applyBorder="1" applyAlignment="1">
      <alignment horizontal="left" wrapText="1"/>
    </xf>
    <xf numFmtId="49" fontId="19" fillId="0" borderId="55" xfId="0" applyNumberFormat="1" applyFont="1" applyBorder="1" applyAlignment="1">
      <alignment horizontal="left" wrapText="1"/>
    </xf>
    <xf numFmtId="0" fontId="6" fillId="0" borderId="0" xfId="0" applyFont="1" applyAlignment="1">
      <alignment horizontal="center"/>
    </xf>
    <xf numFmtId="49" fontId="8" fillId="0" borderId="39" xfId="0" applyNumberFormat="1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49" fontId="18" fillId="6" borderId="55" xfId="2" applyNumberFormat="1" applyFont="1" applyFill="1" applyBorder="1" applyAlignment="1">
      <alignment horizontal="left" wrapText="1"/>
    </xf>
    <xf numFmtId="49" fontId="18" fillId="6" borderId="57" xfId="2" applyNumberFormat="1" applyFont="1" applyFill="1" applyBorder="1" applyAlignment="1">
      <alignment horizontal="left" wrapText="1"/>
    </xf>
    <xf numFmtId="49" fontId="18" fillId="6" borderId="58" xfId="2" applyNumberFormat="1" applyFont="1" applyFill="1" applyBorder="1" applyAlignment="1">
      <alignment horizontal="left" wrapText="1"/>
    </xf>
    <xf numFmtId="49" fontId="21" fillId="0" borderId="0" xfId="0" applyNumberFormat="1" applyFont="1" applyBorder="1" applyAlignment="1">
      <alignment horizontal="left" wrapText="1"/>
    </xf>
    <xf numFmtId="0" fontId="0" fillId="0" borderId="0" xfId="0" applyBorder="1" applyAlignment="1"/>
    <xf numFmtId="0" fontId="0" fillId="0" borderId="2" xfId="0" applyBorder="1" applyAlignment="1"/>
    <xf numFmtId="49" fontId="22" fillId="0" borderId="0" xfId="0" applyNumberFormat="1" applyFont="1" applyBorder="1" applyAlignment="1">
      <alignment horizontal="left" wrapText="1"/>
    </xf>
    <xf numFmtId="0" fontId="23" fillId="0" borderId="0" xfId="0" applyFont="1" applyBorder="1" applyAlignment="1"/>
    <xf numFmtId="0" fontId="23" fillId="0" borderId="2" xfId="0" applyFont="1" applyBorder="1" applyAlignment="1"/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3" sqref="A3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29" t="s">
        <v>587</v>
      </c>
      <c r="B2" s="229"/>
      <c r="C2" s="229"/>
      <c r="D2" s="229"/>
      <c r="E2" s="229"/>
      <c r="F2" s="229"/>
      <c r="G2" s="22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M5" sqref="M5:M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56" t="s">
        <v>604</v>
      </c>
      <c r="C1" s="257"/>
      <c r="D1" s="257"/>
      <c r="E1" s="257"/>
      <c r="F1" s="257"/>
      <c r="G1" s="257"/>
      <c r="H1" s="257"/>
      <c r="I1" s="257"/>
      <c r="J1" s="258"/>
    </row>
    <row r="2" spans="1:15" ht="23.25" customHeight="1" x14ac:dyDescent="0.2">
      <c r="A2" s="4"/>
      <c r="B2" s="81" t="s">
        <v>39</v>
      </c>
      <c r="C2" s="82"/>
      <c r="D2" s="83"/>
      <c r="E2" s="83" t="s">
        <v>588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41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42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596</v>
      </c>
      <c r="E5" s="26"/>
      <c r="F5" s="26"/>
      <c r="G5" s="26"/>
      <c r="H5" s="28" t="s">
        <v>33</v>
      </c>
      <c r="I5" s="98" t="s">
        <v>46</v>
      </c>
      <c r="J5" s="11"/>
    </row>
    <row r="6" spans="1:15" ht="15.75" customHeight="1" x14ac:dyDescent="0.2">
      <c r="A6" s="4"/>
      <c r="B6" s="41"/>
      <c r="C6" s="26"/>
      <c r="D6" s="98" t="s">
        <v>43</v>
      </c>
      <c r="E6" s="26"/>
      <c r="F6" s="26"/>
      <c r="G6" s="26"/>
      <c r="H6" s="28" t="s">
        <v>34</v>
      </c>
      <c r="I6" s="98" t="s">
        <v>47</v>
      </c>
      <c r="J6" s="11"/>
    </row>
    <row r="7" spans="1:15" ht="15.75" customHeight="1" x14ac:dyDescent="0.2">
      <c r="A7" s="4"/>
      <c r="B7" s="42"/>
      <c r="C7" s="99" t="s">
        <v>45</v>
      </c>
      <c r="D7" s="80" t="s">
        <v>44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63"/>
      <c r="E11" s="263"/>
      <c r="F11" s="263"/>
      <c r="G11" s="263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66"/>
      <c r="E12" s="266"/>
      <c r="F12" s="266"/>
      <c r="G12" s="266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67"/>
      <c r="E13" s="267"/>
      <c r="F13" s="267"/>
      <c r="G13" s="26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62"/>
      <c r="F15" s="262"/>
      <c r="G15" s="264"/>
      <c r="H15" s="264"/>
      <c r="I15" s="264" t="s">
        <v>28</v>
      </c>
      <c r="J15" s="265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46"/>
      <c r="F16" s="247"/>
      <c r="G16" s="246"/>
      <c r="H16" s="247"/>
      <c r="I16" s="246">
        <f>SUMIF(F47:F70,A16,I47:I70)+SUMIF(F47:F70,"PSU",I47:I70)</f>
        <v>0</v>
      </c>
      <c r="J16" s="248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46"/>
      <c r="F17" s="247"/>
      <c r="G17" s="246"/>
      <c r="H17" s="247"/>
      <c r="I17" s="246">
        <f>SUMIF(F47:F70,A17,I47:I70)</f>
        <v>0</v>
      </c>
      <c r="J17" s="248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46"/>
      <c r="F18" s="247"/>
      <c r="G18" s="246"/>
      <c r="H18" s="247"/>
      <c r="I18" s="246">
        <f>SUMIF(F47:F70,A18,I47:I70)</f>
        <v>0</v>
      </c>
      <c r="J18" s="248"/>
    </row>
    <row r="19" spans="1:10" ht="23.25" customHeight="1" x14ac:dyDescent="0.2">
      <c r="A19" s="148" t="s">
        <v>100</v>
      </c>
      <c r="B19" s="149" t="s">
        <v>26</v>
      </c>
      <c r="C19" s="58"/>
      <c r="D19" s="59"/>
      <c r="E19" s="246"/>
      <c r="F19" s="247"/>
      <c r="G19" s="246"/>
      <c r="H19" s="247"/>
      <c r="I19" s="246">
        <f>SUMIF(F47:F70,A19,I47:I70)</f>
        <v>0</v>
      </c>
      <c r="J19" s="248"/>
    </row>
    <row r="20" spans="1:10" ht="23.25" customHeight="1" x14ac:dyDescent="0.2">
      <c r="A20" s="148" t="s">
        <v>101</v>
      </c>
      <c r="B20" s="149" t="s">
        <v>27</v>
      </c>
      <c r="C20" s="58"/>
      <c r="D20" s="59"/>
      <c r="E20" s="246"/>
      <c r="F20" s="247"/>
      <c r="G20" s="246"/>
      <c r="H20" s="247"/>
      <c r="I20" s="246">
        <f>SUMIF(F47:F70,A20,I47:I70)</f>
        <v>0</v>
      </c>
      <c r="J20" s="248"/>
    </row>
    <row r="21" spans="1:10" ht="23.25" customHeight="1" x14ac:dyDescent="0.2">
      <c r="A21" s="4"/>
      <c r="B21" s="74" t="s">
        <v>28</v>
      </c>
      <c r="C21" s="75"/>
      <c r="D21" s="76"/>
      <c r="E21" s="254"/>
      <c r="F21" s="269"/>
      <c r="G21" s="254"/>
      <c r="H21" s="269"/>
      <c r="I21" s="254">
        <f>SUM(I16:J20)</f>
        <v>0</v>
      </c>
      <c r="J21" s="25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52">
        <f>ZakladDPHSniVypocet</f>
        <v>0</v>
      </c>
      <c r="H23" s="253"/>
      <c r="I23" s="25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v>15</v>
      </c>
      <c r="F24" s="61" t="s">
        <v>0</v>
      </c>
      <c r="G24" s="250">
        <f>ZakladDPHSni*SazbaDPH1/100</f>
        <v>0</v>
      </c>
      <c r="H24" s="251"/>
      <c r="I24" s="251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52">
        <f>ZakladDPHZaklVypocet</f>
        <v>0</v>
      </c>
      <c r="H25" s="253"/>
      <c r="I25" s="25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v>21</v>
      </c>
      <c r="F26" s="44" t="s">
        <v>0</v>
      </c>
      <c r="G26" s="259">
        <v>0</v>
      </c>
      <c r="H26" s="260"/>
      <c r="I26" s="26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61">
        <f>0</f>
        <v>0</v>
      </c>
      <c r="H27" s="261"/>
      <c r="I27" s="261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70">
        <f>ZakladDPHSniVypocet+ZakladDPHZaklVypocet</f>
        <v>0</v>
      </c>
      <c r="H28" s="270"/>
      <c r="I28" s="270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68">
        <f>ZakladDPHSni+DPHSni+ZakladDPHZakl+DPHZakl+Zaokrouhleni</f>
        <v>0</v>
      </c>
      <c r="H29" s="268"/>
      <c r="I29" s="268"/>
      <c r="J29" s="126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49" t="s">
        <v>2</v>
      </c>
      <c r="E35" s="249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37"/>
      <c r="D39" s="238"/>
      <c r="E39" s="238"/>
      <c r="F39" s="115">
        <f>' Pol'!AC370</f>
        <v>0</v>
      </c>
      <c r="G39" s="116">
        <f>' Pol'!AD370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39" t="s">
        <v>48</v>
      </c>
      <c r="C40" s="240"/>
      <c r="D40" s="240"/>
      <c r="E40" s="241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 x14ac:dyDescent="0.25">
      <c r="B44" s="127" t="s">
        <v>50</v>
      </c>
    </row>
    <row r="46" spans="1:10" ht="25.5" customHeight="1" x14ac:dyDescent="0.2">
      <c r="A46" s="128"/>
      <c r="B46" s="132" t="s">
        <v>16</v>
      </c>
      <c r="C46" s="132" t="s">
        <v>5</v>
      </c>
      <c r="D46" s="133"/>
      <c r="E46" s="133"/>
      <c r="F46" s="136" t="s">
        <v>51</v>
      </c>
      <c r="G46" s="136"/>
      <c r="H46" s="136"/>
      <c r="I46" s="242" t="s">
        <v>28</v>
      </c>
      <c r="J46" s="242"/>
    </row>
    <row r="47" spans="1:10" ht="25.5" customHeight="1" x14ac:dyDescent="0.2">
      <c r="A47" s="129"/>
      <c r="B47" s="137" t="s">
        <v>52</v>
      </c>
      <c r="C47" s="244" t="s">
        <v>53</v>
      </c>
      <c r="D47" s="245"/>
      <c r="E47" s="245"/>
      <c r="F47" s="139" t="s">
        <v>23</v>
      </c>
      <c r="G47" s="140"/>
      <c r="H47" s="140"/>
      <c r="I47" s="243">
        <f>' Pol'!G8</f>
        <v>0</v>
      </c>
      <c r="J47" s="243"/>
    </row>
    <row r="48" spans="1:10" ht="25.5" customHeight="1" x14ac:dyDescent="0.2">
      <c r="A48" s="129"/>
      <c r="B48" s="131" t="s">
        <v>54</v>
      </c>
      <c r="C48" s="235" t="s">
        <v>55</v>
      </c>
      <c r="D48" s="236"/>
      <c r="E48" s="236"/>
      <c r="F48" s="141" t="s">
        <v>23</v>
      </c>
      <c r="G48" s="142"/>
      <c r="H48" s="142"/>
      <c r="I48" s="234">
        <f>' Pol'!G18</f>
        <v>0</v>
      </c>
      <c r="J48" s="234"/>
    </row>
    <row r="49" spans="1:10" ht="25.5" customHeight="1" x14ac:dyDescent="0.2">
      <c r="A49" s="129"/>
      <c r="B49" s="131" t="s">
        <v>56</v>
      </c>
      <c r="C49" s="235" t="s">
        <v>57</v>
      </c>
      <c r="D49" s="236"/>
      <c r="E49" s="236"/>
      <c r="F49" s="141" t="s">
        <v>23</v>
      </c>
      <c r="G49" s="142"/>
      <c r="H49" s="142"/>
      <c r="I49" s="234">
        <f>' Pol'!G46</f>
        <v>0</v>
      </c>
      <c r="J49" s="234"/>
    </row>
    <row r="50" spans="1:10" ht="25.5" customHeight="1" x14ac:dyDescent="0.2">
      <c r="A50" s="129"/>
      <c r="B50" s="131" t="s">
        <v>58</v>
      </c>
      <c r="C50" s="235" t="s">
        <v>59</v>
      </c>
      <c r="D50" s="236"/>
      <c r="E50" s="236"/>
      <c r="F50" s="141" t="s">
        <v>23</v>
      </c>
      <c r="G50" s="142"/>
      <c r="H50" s="142"/>
      <c r="I50" s="234">
        <f>' Pol'!G56</f>
        <v>0</v>
      </c>
      <c r="J50" s="234"/>
    </row>
    <row r="51" spans="1:10" ht="25.5" customHeight="1" x14ac:dyDescent="0.2">
      <c r="A51" s="129"/>
      <c r="B51" s="131" t="s">
        <v>60</v>
      </c>
      <c r="C51" s="235" t="s">
        <v>61</v>
      </c>
      <c r="D51" s="236"/>
      <c r="E51" s="236"/>
      <c r="F51" s="141" t="s">
        <v>23</v>
      </c>
      <c r="G51" s="142"/>
      <c r="H51" s="142"/>
      <c r="I51" s="234">
        <f>' Pol'!G61</f>
        <v>0</v>
      </c>
      <c r="J51" s="234"/>
    </row>
    <row r="52" spans="1:10" ht="25.5" customHeight="1" x14ac:dyDescent="0.2">
      <c r="A52" s="129"/>
      <c r="B52" s="131" t="s">
        <v>62</v>
      </c>
      <c r="C52" s="235" t="s">
        <v>63</v>
      </c>
      <c r="D52" s="236"/>
      <c r="E52" s="236"/>
      <c r="F52" s="141" t="s">
        <v>23</v>
      </c>
      <c r="G52" s="142"/>
      <c r="H52" s="142"/>
      <c r="I52" s="234">
        <f>' Pol'!G63</f>
        <v>0</v>
      </c>
      <c r="J52" s="234"/>
    </row>
    <row r="53" spans="1:10" ht="25.5" customHeight="1" x14ac:dyDescent="0.2">
      <c r="A53" s="129"/>
      <c r="B53" s="131" t="s">
        <v>64</v>
      </c>
      <c r="C53" s="235" t="s">
        <v>65</v>
      </c>
      <c r="D53" s="236"/>
      <c r="E53" s="236"/>
      <c r="F53" s="141" t="s">
        <v>23</v>
      </c>
      <c r="G53" s="142"/>
      <c r="H53" s="142"/>
      <c r="I53" s="234">
        <f>' Pol'!G66</f>
        <v>0</v>
      </c>
      <c r="J53" s="234"/>
    </row>
    <row r="54" spans="1:10" ht="25.5" customHeight="1" x14ac:dyDescent="0.2">
      <c r="A54" s="129"/>
      <c r="B54" s="131" t="s">
        <v>66</v>
      </c>
      <c r="C54" s="235" t="s">
        <v>67</v>
      </c>
      <c r="D54" s="236"/>
      <c r="E54" s="236"/>
      <c r="F54" s="141" t="s">
        <v>23</v>
      </c>
      <c r="G54" s="142"/>
      <c r="H54" s="142"/>
      <c r="I54" s="234">
        <f>' Pol'!G88</f>
        <v>0</v>
      </c>
      <c r="J54" s="234"/>
    </row>
    <row r="55" spans="1:10" ht="25.5" customHeight="1" x14ac:dyDescent="0.2">
      <c r="A55" s="129"/>
      <c r="B55" s="131" t="s">
        <v>68</v>
      </c>
      <c r="C55" s="235" t="s">
        <v>69</v>
      </c>
      <c r="D55" s="236"/>
      <c r="E55" s="236"/>
      <c r="F55" s="141" t="s">
        <v>24</v>
      </c>
      <c r="G55" s="142"/>
      <c r="H55" s="142"/>
      <c r="I55" s="234">
        <f>' Pol'!G108</f>
        <v>0</v>
      </c>
      <c r="J55" s="234"/>
    </row>
    <row r="56" spans="1:10" ht="25.5" customHeight="1" x14ac:dyDescent="0.2">
      <c r="A56" s="129"/>
      <c r="B56" s="131" t="s">
        <v>70</v>
      </c>
      <c r="C56" s="235" t="s">
        <v>71</v>
      </c>
      <c r="D56" s="236"/>
      <c r="E56" s="236"/>
      <c r="F56" s="141" t="s">
        <v>24</v>
      </c>
      <c r="G56" s="142"/>
      <c r="H56" s="142"/>
      <c r="I56" s="234">
        <f>' Pol'!G121</f>
        <v>0</v>
      </c>
      <c r="J56" s="234"/>
    </row>
    <row r="57" spans="1:10" ht="25.5" customHeight="1" x14ac:dyDescent="0.2">
      <c r="A57" s="129"/>
      <c r="B57" s="131" t="s">
        <v>72</v>
      </c>
      <c r="C57" s="235" t="s">
        <v>73</v>
      </c>
      <c r="D57" s="236"/>
      <c r="E57" s="236"/>
      <c r="F57" s="141" t="s">
        <v>24</v>
      </c>
      <c r="G57" s="142"/>
      <c r="H57" s="142"/>
      <c r="I57" s="234">
        <f>' Pol'!G139</f>
        <v>0</v>
      </c>
      <c r="J57" s="234"/>
    </row>
    <row r="58" spans="1:10" ht="25.5" customHeight="1" x14ac:dyDescent="0.2">
      <c r="A58" s="129"/>
      <c r="B58" s="131" t="s">
        <v>74</v>
      </c>
      <c r="C58" s="235" t="s">
        <v>75</v>
      </c>
      <c r="D58" s="236"/>
      <c r="E58" s="236"/>
      <c r="F58" s="141" t="s">
        <v>24</v>
      </c>
      <c r="G58" s="142"/>
      <c r="H58" s="142"/>
      <c r="I58" s="234">
        <f>' Pol'!G161</f>
        <v>0</v>
      </c>
      <c r="J58" s="234"/>
    </row>
    <row r="59" spans="1:10" ht="25.5" customHeight="1" x14ac:dyDescent="0.2">
      <c r="A59" s="129"/>
      <c r="B59" s="131" t="s">
        <v>76</v>
      </c>
      <c r="C59" s="235" t="s">
        <v>77</v>
      </c>
      <c r="D59" s="236"/>
      <c r="E59" s="236"/>
      <c r="F59" s="141" t="s">
        <v>24</v>
      </c>
      <c r="G59" s="142"/>
      <c r="H59" s="142"/>
      <c r="I59" s="234">
        <f>' Pol'!G205</f>
        <v>0</v>
      </c>
      <c r="J59" s="234"/>
    </row>
    <row r="60" spans="1:10" ht="25.5" customHeight="1" x14ac:dyDescent="0.2">
      <c r="A60" s="129"/>
      <c r="B60" s="131" t="s">
        <v>78</v>
      </c>
      <c r="C60" s="235" t="s">
        <v>79</v>
      </c>
      <c r="D60" s="236"/>
      <c r="E60" s="236"/>
      <c r="F60" s="141" t="s">
        <v>24</v>
      </c>
      <c r="G60" s="142"/>
      <c r="H60" s="142"/>
      <c r="I60" s="234">
        <f>' Pol'!G209</f>
        <v>0</v>
      </c>
      <c r="J60" s="234"/>
    </row>
    <row r="61" spans="1:10" ht="25.5" customHeight="1" x14ac:dyDescent="0.2">
      <c r="A61" s="129"/>
      <c r="B61" s="131" t="s">
        <v>80</v>
      </c>
      <c r="C61" s="235" t="s">
        <v>81</v>
      </c>
      <c r="D61" s="236"/>
      <c r="E61" s="236"/>
      <c r="F61" s="141" t="s">
        <v>24</v>
      </c>
      <c r="G61" s="142"/>
      <c r="H61" s="142"/>
      <c r="I61" s="234">
        <f>' Pol'!G221</f>
        <v>0</v>
      </c>
      <c r="J61" s="234"/>
    </row>
    <row r="62" spans="1:10" ht="25.5" customHeight="1" x14ac:dyDescent="0.2">
      <c r="A62" s="129"/>
      <c r="B62" s="131" t="s">
        <v>82</v>
      </c>
      <c r="C62" s="235" t="s">
        <v>83</v>
      </c>
      <c r="D62" s="236"/>
      <c r="E62" s="236"/>
      <c r="F62" s="141" t="s">
        <v>24</v>
      </c>
      <c r="G62" s="142"/>
      <c r="H62" s="142"/>
      <c r="I62" s="234">
        <f>' Pol'!G224</f>
        <v>0</v>
      </c>
      <c r="J62" s="234"/>
    </row>
    <row r="63" spans="1:10" ht="25.5" customHeight="1" x14ac:dyDescent="0.2">
      <c r="A63" s="129"/>
      <c r="B63" s="131" t="s">
        <v>84</v>
      </c>
      <c r="C63" s="235" t="s">
        <v>85</v>
      </c>
      <c r="D63" s="236"/>
      <c r="E63" s="236"/>
      <c r="F63" s="141" t="s">
        <v>24</v>
      </c>
      <c r="G63" s="142"/>
      <c r="H63" s="142"/>
      <c r="I63" s="234">
        <f>' Pol'!G239</f>
        <v>0</v>
      </c>
      <c r="J63" s="234"/>
    </row>
    <row r="64" spans="1:10" ht="25.5" customHeight="1" x14ac:dyDescent="0.2">
      <c r="A64" s="129"/>
      <c r="B64" s="131" t="s">
        <v>86</v>
      </c>
      <c r="C64" s="235" t="s">
        <v>87</v>
      </c>
      <c r="D64" s="236"/>
      <c r="E64" s="236"/>
      <c r="F64" s="141" t="s">
        <v>24</v>
      </c>
      <c r="G64" s="142"/>
      <c r="H64" s="142"/>
      <c r="I64" s="234">
        <f>' Pol'!G259</f>
        <v>0</v>
      </c>
      <c r="J64" s="234"/>
    </row>
    <row r="65" spans="1:10" ht="25.5" customHeight="1" x14ac:dyDescent="0.2">
      <c r="A65" s="129"/>
      <c r="B65" s="131" t="s">
        <v>88</v>
      </c>
      <c r="C65" s="235" t="s">
        <v>89</v>
      </c>
      <c r="D65" s="236"/>
      <c r="E65" s="236"/>
      <c r="F65" s="141" t="s">
        <v>24</v>
      </c>
      <c r="G65" s="142"/>
      <c r="H65" s="142"/>
      <c r="I65" s="234">
        <f>' Pol'!G275</f>
        <v>0</v>
      </c>
      <c r="J65" s="234"/>
    </row>
    <row r="66" spans="1:10" ht="25.5" customHeight="1" x14ac:dyDescent="0.2">
      <c r="A66" s="129"/>
      <c r="B66" s="131" t="s">
        <v>90</v>
      </c>
      <c r="C66" s="235" t="s">
        <v>91</v>
      </c>
      <c r="D66" s="236"/>
      <c r="E66" s="236"/>
      <c r="F66" s="141" t="s">
        <v>24</v>
      </c>
      <c r="G66" s="142"/>
      <c r="H66" s="142"/>
      <c r="I66" s="234">
        <f>' Pol'!G282</f>
        <v>0</v>
      </c>
      <c r="J66" s="234"/>
    </row>
    <row r="67" spans="1:10" ht="25.5" customHeight="1" x14ac:dyDescent="0.2">
      <c r="A67" s="129"/>
      <c r="B67" s="131" t="s">
        <v>92</v>
      </c>
      <c r="C67" s="235" t="s">
        <v>93</v>
      </c>
      <c r="D67" s="236"/>
      <c r="E67" s="236"/>
      <c r="F67" s="141" t="s">
        <v>24</v>
      </c>
      <c r="G67" s="142"/>
      <c r="H67" s="142"/>
      <c r="I67" s="234">
        <f>' Pol'!G296</f>
        <v>0</v>
      </c>
      <c r="J67" s="234"/>
    </row>
    <row r="68" spans="1:10" ht="25.5" customHeight="1" x14ac:dyDescent="0.2">
      <c r="A68" s="129"/>
      <c r="B68" s="131" t="s">
        <v>94</v>
      </c>
      <c r="C68" s="235" t="s">
        <v>95</v>
      </c>
      <c r="D68" s="236"/>
      <c r="E68" s="236"/>
      <c r="F68" s="141" t="s">
        <v>24</v>
      </c>
      <c r="G68" s="142"/>
      <c r="H68" s="142"/>
      <c r="I68" s="234">
        <f>' Pol'!G298</f>
        <v>0</v>
      </c>
      <c r="J68" s="234"/>
    </row>
    <row r="69" spans="1:10" ht="25.5" customHeight="1" x14ac:dyDescent="0.2">
      <c r="A69" s="129"/>
      <c r="B69" s="131" t="s">
        <v>96</v>
      </c>
      <c r="C69" s="235" t="s">
        <v>97</v>
      </c>
      <c r="D69" s="236"/>
      <c r="E69" s="236"/>
      <c r="F69" s="141" t="s">
        <v>25</v>
      </c>
      <c r="G69" s="142"/>
      <c r="H69" s="142"/>
      <c r="I69" s="234">
        <f>' Pol'!G304</f>
        <v>0</v>
      </c>
      <c r="J69" s="234"/>
    </row>
    <row r="70" spans="1:10" ht="25.5" customHeight="1" x14ac:dyDescent="0.2">
      <c r="A70" s="129"/>
      <c r="B70" s="138" t="s">
        <v>98</v>
      </c>
      <c r="C70" s="231" t="s">
        <v>99</v>
      </c>
      <c r="D70" s="232"/>
      <c r="E70" s="232"/>
      <c r="F70" s="143" t="s">
        <v>25</v>
      </c>
      <c r="G70" s="144"/>
      <c r="H70" s="144"/>
      <c r="I70" s="230">
        <f>' Pol'!G359</f>
        <v>0</v>
      </c>
      <c r="J70" s="230"/>
    </row>
    <row r="71" spans="1:10" ht="25.5" customHeight="1" x14ac:dyDescent="0.2">
      <c r="A71" s="130"/>
      <c r="B71" s="134" t="s">
        <v>1</v>
      </c>
      <c r="C71" s="134"/>
      <c r="D71" s="135"/>
      <c r="E71" s="135"/>
      <c r="F71" s="145"/>
      <c r="G71" s="146"/>
      <c r="H71" s="146"/>
      <c r="I71" s="233">
        <f>SUM(I47:I70)</f>
        <v>0</v>
      </c>
      <c r="J71" s="233"/>
    </row>
    <row r="72" spans="1:10" x14ac:dyDescent="0.2">
      <c r="F72" s="147"/>
      <c r="G72" s="103"/>
      <c r="H72" s="147"/>
      <c r="I72" s="103"/>
      <c r="J72" s="103"/>
    </row>
    <row r="73" spans="1:10" x14ac:dyDescent="0.2">
      <c r="F73" s="147"/>
      <c r="G73" s="103"/>
      <c r="H73" s="147"/>
      <c r="I73" s="103"/>
      <c r="J73" s="103"/>
    </row>
    <row r="74" spans="1:10" x14ac:dyDescent="0.2">
      <c r="F74" s="147"/>
      <c r="G74" s="103"/>
      <c r="H74" s="147"/>
      <c r="I74" s="103"/>
      <c r="J74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5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70:J70"/>
    <mergeCell ref="C70:E70"/>
    <mergeCell ref="I71:J71"/>
    <mergeCell ref="I67:J67"/>
    <mergeCell ref="C67:E67"/>
    <mergeCell ref="I68:J68"/>
    <mergeCell ref="C68:E68"/>
    <mergeCell ref="I69:J69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71" t="s">
        <v>6</v>
      </c>
      <c r="B1" s="271"/>
      <c r="C1" s="272"/>
      <c r="D1" s="271"/>
      <c r="E1" s="271"/>
      <c r="F1" s="271"/>
      <c r="G1" s="271"/>
    </row>
    <row r="2" spans="1:7" ht="24.95" customHeight="1" x14ac:dyDescent="0.2">
      <c r="A2" s="79" t="s">
        <v>40</v>
      </c>
      <c r="B2" s="78"/>
      <c r="C2" s="273"/>
      <c r="D2" s="273"/>
      <c r="E2" s="273"/>
      <c r="F2" s="273"/>
      <c r="G2" s="274"/>
    </row>
    <row r="3" spans="1:7" ht="24.95" hidden="1" customHeight="1" x14ac:dyDescent="0.2">
      <c r="A3" s="79" t="s">
        <v>7</v>
      </c>
      <c r="B3" s="78"/>
      <c r="C3" s="273"/>
      <c r="D3" s="273"/>
      <c r="E3" s="273"/>
      <c r="F3" s="273"/>
      <c r="G3" s="274"/>
    </row>
    <row r="4" spans="1:7" ht="24.95" hidden="1" customHeight="1" x14ac:dyDescent="0.2">
      <c r="A4" s="79" t="s">
        <v>8</v>
      </c>
      <c r="B4" s="78"/>
      <c r="C4" s="273"/>
      <c r="D4" s="273"/>
      <c r="E4" s="273"/>
      <c r="F4" s="273"/>
      <c r="G4" s="27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3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77" t="s">
        <v>604</v>
      </c>
      <c r="B1" s="277"/>
      <c r="C1" s="277"/>
      <c r="D1" s="277"/>
      <c r="E1" s="277"/>
      <c r="F1" s="277"/>
      <c r="G1" s="277"/>
      <c r="AE1" t="s">
        <v>103</v>
      </c>
    </row>
    <row r="2" spans="1:60" ht="24.95" customHeight="1" x14ac:dyDescent="0.2">
      <c r="A2" s="153" t="s">
        <v>102</v>
      </c>
      <c r="B2" s="151"/>
      <c r="C2" s="278" t="s">
        <v>588</v>
      </c>
      <c r="D2" s="279"/>
      <c r="E2" s="279"/>
      <c r="F2" s="279"/>
      <c r="G2" s="280"/>
      <c r="AE2" t="s">
        <v>104</v>
      </c>
    </row>
    <row r="3" spans="1:60" ht="24.95" hidden="1" customHeight="1" x14ac:dyDescent="0.2">
      <c r="A3" s="154" t="s">
        <v>7</v>
      </c>
      <c r="B3" s="152"/>
      <c r="C3" s="281"/>
      <c r="D3" s="281"/>
      <c r="E3" s="281"/>
      <c r="F3" s="281"/>
      <c r="G3" s="282"/>
      <c r="AE3" t="s">
        <v>105</v>
      </c>
    </row>
    <row r="4" spans="1:60" ht="24.95" hidden="1" customHeight="1" x14ac:dyDescent="0.2">
      <c r="A4" s="154" t="s">
        <v>8</v>
      </c>
      <c r="B4" s="152"/>
      <c r="C4" s="283"/>
      <c r="D4" s="281"/>
      <c r="E4" s="281"/>
      <c r="F4" s="281"/>
      <c r="G4" s="282"/>
      <c r="AE4" t="s">
        <v>106</v>
      </c>
    </row>
    <row r="5" spans="1:60" hidden="1" x14ac:dyDescent="0.2">
      <c r="A5" s="155" t="s">
        <v>107</v>
      </c>
      <c r="B5" s="156"/>
      <c r="C5" s="157"/>
      <c r="D5" s="158"/>
      <c r="E5" s="159"/>
      <c r="F5" s="159"/>
      <c r="G5" s="160"/>
      <c r="AE5" t="s">
        <v>108</v>
      </c>
    </row>
    <row r="6" spans="1:60" x14ac:dyDescent="0.2">
      <c r="D6" s="150"/>
    </row>
    <row r="7" spans="1:60" ht="38.25" x14ac:dyDescent="0.2">
      <c r="A7" s="163" t="s">
        <v>109</v>
      </c>
      <c r="B7" s="164" t="s">
        <v>110</v>
      </c>
      <c r="C7" s="164" t="s">
        <v>111</v>
      </c>
      <c r="D7" s="178" t="s">
        <v>112</v>
      </c>
      <c r="E7" s="163" t="s">
        <v>113</v>
      </c>
      <c r="F7" s="161" t="s">
        <v>114</v>
      </c>
      <c r="G7" s="179" t="s">
        <v>28</v>
      </c>
      <c r="H7" s="180" t="s">
        <v>29</v>
      </c>
      <c r="I7" s="180" t="s">
        <v>115</v>
      </c>
      <c r="J7" s="180" t="s">
        <v>30</v>
      </c>
      <c r="K7" s="180" t="s">
        <v>116</v>
      </c>
      <c r="L7" s="180" t="s">
        <v>117</v>
      </c>
      <c r="M7" s="180" t="s">
        <v>118</v>
      </c>
      <c r="N7" s="180" t="s">
        <v>119</v>
      </c>
      <c r="O7" s="180" t="s">
        <v>120</v>
      </c>
      <c r="P7" s="180" t="s">
        <v>121</v>
      </c>
      <c r="Q7" s="180" t="s">
        <v>122</v>
      </c>
      <c r="R7" s="180" t="s">
        <v>123</v>
      </c>
      <c r="S7" s="180" t="s">
        <v>124</v>
      </c>
      <c r="T7" s="180" t="s">
        <v>125</v>
      </c>
      <c r="U7" s="165" t="s">
        <v>126</v>
      </c>
    </row>
    <row r="8" spans="1:60" x14ac:dyDescent="0.2">
      <c r="A8" s="181" t="s">
        <v>127</v>
      </c>
      <c r="B8" s="182" t="s">
        <v>52</v>
      </c>
      <c r="C8" s="183" t="s">
        <v>53</v>
      </c>
      <c r="D8" s="184"/>
      <c r="E8" s="185"/>
      <c r="F8" s="172"/>
      <c r="G8" s="172">
        <f>SUMIF(AE9:AE17,"&lt;&gt;NOR",G9:G17)</f>
        <v>0</v>
      </c>
      <c r="H8" s="172"/>
      <c r="I8" s="172">
        <f>SUM(I9:I17)</f>
        <v>0</v>
      </c>
      <c r="J8" s="172"/>
      <c r="K8" s="172">
        <f>SUM(K9:K17)</f>
        <v>0</v>
      </c>
      <c r="L8" s="172"/>
      <c r="M8" s="172">
        <f>SUM(M9:M17)</f>
        <v>0</v>
      </c>
      <c r="N8" s="172"/>
      <c r="O8" s="172">
        <f>SUM(O9:O17)</f>
        <v>39.97</v>
      </c>
      <c r="P8" s="172"/>
      <c r="Q8" s="172">
        <f>SUM(Q9:Q17)</f>
        <v>0</v>
      </c>
      <c r="R8" s="172"/>
      <c r="S8" s="172"/>
      <c r="T8" s="186"/>
      <c r="U8" s="172">
        <f>SUM(U9:U17)</f>
        <v>560.28</v>
      </c>
      <c r="AE8" t="s">
        <v>128</v>
      </c>
    </row>
    <row r="9" spans="1:60" outlineLevel="1" x14ac:dyDescent="0.2">
      <c r="A9" s="199">
        <v>1</v>
      </c>
      <c r="B9" s="166" t="s">
        <v>129</v>
      </c>
      <c r="C9" s="190" t="s">
        <v>130</v>
      </c>
      <c r="D9" s="168" t="s">
        <v>131</v>
      </c>
      <c r="E9" s="170">
        <v>219.52</v>
      </c>
      <c r="F9" s="200"/>
      <c r="G9" s="201">
        <f>E9*F9</f>
        <v>0</v>
      </c>
      <c r="H9" s="173"/>
      <c r="I9" s="174">
        <f t="shared" ref="I9:I17" si="0">ROUND(E9*H9,2)</f>
        <v>0</v>
      </c>
      <c r="J9" s="173"/>
      <c r="K9" s="174">
        <f t="shared" ref="K9:K17" si="1">ROUND(E9*J9,2)</f>
        <v>0</v>
      </c>
      <c r="L9" s="174">
        <v>21</v>
      </c>
      <c r="M9" s="174">
        <f t="shared" ref="M9:M17" si="2">G9*(1+L9/100)</f>
        <v>0</v>
      </c>
      <c r="N9" s="174">
        <v>5.3199999999999997E-2</v>
      </c>
      <c r="O9" s="174">
        <f t="shared" ref="O9:O17" si="3">ROUND(E9*N9,2)</f>
        <v>11.68</v>
      </c>
      <c r="P9" s="174">
        <v>0</v>
      </c>
      <c r="Q9" s="174">
        <f t="shared" ref="Q9:Q17" si="4">ROUND(E9*P9,2)</f>
        <v>0</v>
      </c>
      <c r="R9" s="174"/>
      <c r="S9" s="174"/>
      <c r="T9" s="175">
        <v>0.46899999999999997</v>
      </c>
      <c r="U9" s="174">
        <f t="shared" ref="U9:U17" si="5">ROUND(E9*T9,2)</f>
        <v>102.95</v>
      </c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132</v>
      </c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199">
        <v>2</v>
      </c>
      <c r="B10" s="166"/>
      <c r="C10" s="275" t="s">
        <v>494</v>
      </c>
      <c r="D10" s="276"/>
      <c r="E10" s="193">
        <v>219.52</v>
      </c>
      <c r="F10" s="174"/>
      <c r="G10" s="201"/>
      <c r="H10" s="173"/>
      <c r="I10" s="174">
        <f t="shared" si="0"/>
        <v>0</v>
      </c>
      <c r="J10" s="173"/>
      <c r="K10" s="174">
        <f t="shared" si="1"/>
        <v>0</v>
      </c>
      <c r="L10" s="174">
        <v>21</v>
      </c>
      <c r="M10" s="174">
        <f t="shared" si="2"/>
        <v>0</v>
      </c>
      <c r="N10" s="174">
        <v>0</v>
      </c>
      <c r="O10" s="174">
        <f t="shared" si="3"/>
        <v>0</v>
      </c>
      <c r="P10" s="174">
        <v>0</v>
      </c>
      <c r="Q10" s="174">
        <f t="shared" si="4"/>
        <v>0</v>
      </c>
      <c r="R10" s="174"/>
      <c r="S10" s="174"/>
      <c r="T10" s="175">
        <v>0</v>
      </c>
      <c r="U10" s="174">
        <f t="shared" si="5"/>
        <v>0</v>
      </c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132</v>
      </c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199">
        <v>3</v>
      </c>
      <c r="B11" s="166" t="s">
        <v>134</v>
      </c>
      <c r="C11" s="190" t="s">
        <v>135</v>
      </c>
      <c r="D11" s="168" t="s">
        <v>131</v>
      </c>
      <c r="E11" s="170">
        <v>400.28</v>
      </c>
      <c r="F11" s="200"/>
      <c r="G11" s="201">
        <f>E11*F11</f>
        <v>0</v>
      </c>
      <c r="H11" s="173"/>
      <c r="I11" s="174">
        <f t="shared" si="0"/>
        <v>0</v>
      </c>
      <c r="J11" s="173"/>
      <c r="K11" s="174">
        <f t="shared" si="1"/>
        <v>0</v>
      </c>
      <c r="L11" s="174">
        <v>21</v>
      </c>
      <c r="M11" s="174">
        <f t="shared" si="2"/>
        <v>0</v>
      </c>
      <c r="N11" s="174">
        <v>7.0599999999999996E-2</v>
      </c>
      <c r="O11" s="174">
        <f t="shared" si="3"/>
        <v>28.26</v>
      </c>
      <c r="P11" s="174">
        <v>0</v>
      </c>
      <c r="Q11" s="174">
        <f t="shared" si="4"/>
        <v>0</v>
      </c>
      <c r="R11" s="174"/>
      <c r="S11" s="174"/>
      <c r="T11" s="175">
        <v>0.52915000000000001</v>
      </c>
      <c r="U11" s="174">
        <f t="shared" si="5"/>
        <v>211.81</v>
      </c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132</v>
      </c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199">
        <v>4</v>
      </c>
      <c r="B12" s="166"/>
      <c r="C12" s="275" t="s">
        <v>495</v>
      </c>
      <c r="D12" s="276"/>
      <c r="E12" s="193">
        <v>118.8</v>
      </c>
      <c r="F12" s="174"/>
      <c r="G12" s="201"/>
      <c r="H12" s="173"/>
      <c r="I12" s="174">
        <f t="shared" si="0"/>
        <v>0</v>
      </c>
      <c r="J12" s="173"/>
      <c r="K12" s="174">
        <f t="shared" si="1"/>
        <v>0</v>
      </c>
      <c r="L12" s="174">
        <v>21</v>
      </c>
      <c r="M12" s="174">
        <f t="shared" si="2"/>
        <v>0</v>
      </c>
      <c r="N12" s="174">
        <v>0</v>
      </c>
      <c r="O12" s="174">
        <f t="shared" si="3"/>
        <v>0</v>
      </c>
      <c r="P12" s="174">
        <v>0</v>
      </c>
      <c r="Q12" s="174">
        <f t="shared" si="4"/>
        <v>0</v>
      </c>
      <c r="R12" s="174"/>
      <c r="S12" s="174"/>
      <c r="T12" s="175">
        <v>0</v>
      </c>
      <c r="U12" s="174">
        <f t="shared" si="5"/>
        <v>0</v>
      </c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132</v>
      </c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199">
        <v>5</v>
      </c>
      <c r="B13" s="166"/>
      <c r="C13" s="275" t="s">
        <v>496</v>
      </c>
      <c r="D13" s="276"/>
      <c r="E13" s="193">
        <v>11.2</v>
      </c>
      <c r="F13" s="174"/>
      <c r="G13" s="201"/>
      <c r="H13" s="173"/>
      <c r="I13" s="174">
        <f t="shared" si="0"/>
        <v>0</v>
      </c>
      <c r="J13" s="173"/>
      <c r="K13" s="174">
        <f t="shared" si="1"/>
        <v>0</v>
      </c>
      <c r="L13" s="174">
        <v>21</v>
      </c>
      <c r="M13" s="174">
        <f t="shared" si="2"/>
        <v>0</v>
      </c>
      <c r="N13" s="174">
        <v>0</v>
      </c>
      <c r="O13" s="174">
        <f t="shared" si="3"/>
        <v>0</v>
      </c>
      <c r="P13" s="174">
        <v>0</v>
      </c>
      <c r="Q13" s="174">
        <f t="shared" si="4"/>
        <v>0</v>
      </c>
      <c r="R13" s="174"/>
      <c r="S13" s="174"/>
      <c r="T13" s="175">
        <v>0</v>
      </c>
      <c r="U13" s="174">
        <f t="shared" si="5"/>
        <v>0</v>
      </c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132</v>
      </c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199">
        <v>6</v>
      </c>
      <c r="B14" s="166"/>
      <c r="C14" s="275" t="s">
        <v>497</v>
      </c>
      <c r="D14" s="276"/>
      <c r="E14" s="193">
        <v>17.559999999999999</v>
      </c>
      <c r="F14" s="174"/>
      <c r="G14" s="201"/>
      <c r="H14" s="173"/>
      <c r="I14" s="174">
        <f t="shared" si="0"/>
        <v>0</v>
      </c>
      <c r="J14" s="173"/>
      <c r="K14" s="174">
        <f t="shared" si="1"/>
        <v>0</v>
      </c>
      <c r="L14" s="174">
        <v>21</v>
      </c>
      <c r="M14" s="174">
        <f t="shared" si="2"/>
        <v>0</v>
      </c>
      <c r="N14" s="174">
        <v>0</v>
      </c>
      <c r="O14" s="174">
        <f t="shared" si="3"/>
        <v>0</v>
      </c>
      <c r="P14" s="174">
        <v>0</v>
      </c>
      <c r="Q14" s="174">
        <f t="shared" si="4"/>
        <v>0</v>
      </c>
      <c r="R14" s="174"/>
      <c r="S14" s="174"/>
      <c r="T14" s="175">
        <v>0</v>
      </c>
      <c r="U14" s="174">
        <f t="shared" si="5"/>
        <v>0</v>
      </c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132</v>
      </c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199">
        <v>7</v>
      </c>
      <c r="B15" s="166"/>
      <c r="C15" s="275" t="s">
        <v>498</v>
      </c>
      <c r="D15" s="276"/>
      <c r="E15" s="193">
        <v>252.72</v>
      </c>
      <c r="F15" s="174"/>
      <c r="G15" s="201"/>
      <c r="H15" s="173"/>
      <c r="I15" s="174">
        <f t="shared" si="0"/>
        <v>0</v>
      </c>
      <c r="J15" s="173"/>
      <c r="K15" s="174">
        <f t="shared" si="1"/>
        <v>0</v>
      </c>
      <c r="L15" s="174">
        <v>21</v>
      </c>
      <c r="M15" s="174">
        <f t="shared" si="2"/>
        <v>0</v>
      </c>
      <c r="N15" s="174">
        <v>0</v>
      </c>
      <c r="O15" s="174">
        <f t="shared" si="3"/>
        <v>0</v>
      </c>
      <c r="P15" s="174">
        <v>0</v>
      </c>
      <c r="Q15" s="174">
        <f t="shared" si="4"/>
        <v>0</v>
      </c>
      <c r="R15" s="174"/>
      <c r="S15" s="174"/>
      <c r="T15" s="175">
        <v>0</v>
      </c>
      <c r="U15" s="174">
        <f t="shared" si="5"/>
        <v>0</v>
      </c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132</v>
      </c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199">
        <v>8</v>
      </c>
      <c r="B16" s="166" t="s">
        <v>136</v>
      </c>
      <c r="C16" s="190" t="s">
        <v>137</v>
      </c>
      <c r="D16" s="168" t="s">
        <v>138</v>
      </c>
      <c r="E16" s="170">
        <v>48</v>
      </c>
      <c r="F16" s="200"/>
      <c r="G16" s="201">
        <f t="shared" ref="G16:G17" si="6">E16*F16</f>
        <v>0</v>
      </c>
      <c r="H16" s="173"/>
      <c r="I16" s="174">
        <f t="shared" si="0"/>
        <v>0</v>
      </c>
      <c r="J16" s="173"/>
      <c r="K16" s="174">
        <f t="shared" si="1"/>
        <v>0</v>
      </c>
      <c r="L16" s="174">
        <v>21</v>
      </c>
      <c r="M16" s="174">
        <f t="shared" si="2"/>
        <v>0</v>
      </c>
      <c r="N16" s="174">
        <v>1.6000000000000001E-4</v>
      </c>
      <c r="O16" s="174">
        <f t="shared" si="3"/>
        <v>0.01</v>
      </c>
      <c r="P16" s="174">
        <v>0</v>
      </c>
      <c r="Q16" s="174">
        <f t="shared" si="4"/>
        <v>0</v>
      </c>
      <c r="R16" s="174"/>
      <c r="S16" s="174"/>
      <c r="T16" s="175">
        <v>1.24</v>
      </c>
      <c r="U16" s="174">
        <f t="shared" si="5"/>
        <v>59.52</v>
      </c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132</v>
      </c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199">
        <v>9</v>
      </c>
      <c r="B17" s="166" t="s">
        <v>139</v>
      </c>
      <c r="C17" s="190" t="s">
        <v>140</v>
      </c>
      <c r="D17" s="168" t="s">
        <v>138</v>
      </c>
      <c r="E17" s="170">
        <v>150</v>
      </c>
      <c r="F17" s="200"/>
      <c r="G17" s="201">
        <f t="shared" si="6"/>
        <v>0</v>
      </c>
      <c r="H17" s="173"/>
      <c r="I17" s="174">
        <f t="shared" si="0"/>
        <v>0</v>
      </c>
      <c r="J17" s="173"/>
      <c r="K17" s="174">
        <f t="shared" si="1"/>
        <v>0</v>
      </c>
      <c r="L17" s="174">
        <v>21</v>
      </c>
      <c r="M17" s="174">
        <f t="shared" si="2"/>
        <v>0</v>
      </c>
      <c r="N17" s="174">
        <v>1.6000000000000001E-4</v>
      </c>
      <c r="O17" s="174">
        <f t="shared" si="3"/>
        <v>0.02</v>
      </c>
      <c r="P17" s="174">
        <v>0</v>
      </c>
      <c r="Q17" s="174">
        <f t="shared" si="4"/>
        <v>0</v>
      </c>
      <c r="R17" s="174"/>
      <c r="S17" s="174"/>
      <c r="T17" s="175">
        <v>1.24</v>
      </c>
      <c r="U17" s="174">
        <f t="shared" si="5"/>
        <v>186</v>
      </c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132</v>
      </c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x14ac:dyDescent="0.2">
      <c r="A18" s="202" t="s">
        <v>127</v>
      </c>
      <c r="B18" s="167" t="s">
        <v>54</v>
      </c>
      <c r="C18" s="191" t="s">
        <v>55</v>
      </c>
      <c r="D18" s="169"/>
      <c r="E18" s="171"/>
      <c r="F18" s="176"/>
      <c r="G18" s="203">
        <f>SUMIF(AE19:AE45,"&lt;&gt;NOR",G19:G45)</f>
        <v>0</v>
      </c>
      <c r="H18" s="176"/>
      <c r="I18" s="176">
        <f>SUM(I19:I45)</f>
        <v>0</v>
      </c>
      <c r="J18" s="176"/>
      <c r="K18" s="176">
        <f>SUM(K19:K45)</f>
        <v>0</v>
      </c>
      <c r="L18" s="176"/>
      <c r="M18" s="176">
        <f>SUM(M19:M45)</f>
        <v>0</v>
      </c>
      <c r="N18" s="176"/>
      <c r="O18" s="176">
        <f>SUM(O19:O45)</f>
        <v>85.300000000000011</v>
      </c>
      <c r="P18" s="176"/>
      <c r="Q18" s="176">
        <f>SUM(Q19:Q45)</f>
        <v>0</v>
      </c>
      <c r="R18" s="176"/>
      <c r="S18" s="176"/>
      <c r="T18" s="177"/>
      <c r="U18" s="176">
        <f>SUM(U19:U45)</f>
        <v>1739.74</v>
      </c>
      <c r="AE18" t="s">
        <v>128</v>
      </c>
    </row>
    <row r="19" spans="1:60" outlineLevel="1" x14ac:dyDescent="0.2">
      <c r="A19" s="199">
        <v>10</v>
      </c>
      <c r="B19" s="166" t="s">
        <v>141</v>
      </c>
      <c r="C19" s="190" t="s">
        <v>142</v>
      </c>
      <c r="D19" s="168" t="s">
        <v>131</v>
      </c>
      <c r="E19" s="170">
        <v>1986</v>
      </c>
      <c r="F19" s="200"/>
      <c r="G19" s="201">
        <f>E19*F19</f>
        <v>0</v>
      </c>
      <c r="H19" s="173"/>
      <c r="I19" s="174">
        <f t="shared" ref="I19:I45" si="7">ROUND(E19*H19,2)</f>
        <v>0</v>
      </c>
      <c r="J19" s="173"/>
      <c r="K19" s="174">
        <f t="shared" ref="K19:K45" si="8">ROUND(E19*J19,2)</f>
        <v>0</v>
      </c>
      <c r="L19" s="174">
        <v>21</v>
      </c>
      <c r="M19" s="174">
        <f t="shared" ref="M19:M45" si="9">G19*(1+L19/100)</f>
        <v>0</v>
      </c>
      <c r="N19" s="174">
        <v>2.5000000000000001E-3</v>
      </c>
      <c r="O19" s="174">
        <f t="shared" ref="O19:O45" si="10">ROUND(E19*N19,2)</f>
        <v>4.97</v>
      </c>
      <c r="P19" s="174">
        <v>0</v>
      </c>
      <c r="Q19" s="174">
        <f t="shared" ref="Q19:Q45" si="11">ROUND(E19*P19,2)</f>
        <v>0</v>
      </c>
      <c r="R19" s="174"/>
      <c r="S19" s="174"/>
      <c r="T19" s="175">
        <v>0.26</v>
      </c>
      <c r="U19" s="174">
        <f t="shared" ref="U19:U45" si="12">ROUND(E19*T19,2)</f>
        <v>516.36</v>
      </c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132</v>
      </c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199">
        <v>11</v>
      </c>
      <c r="B20" s="166"/>
      <c r="C20" s="275" t="s">
        <v>499</v>
      </c>
      <c r="D20" s="276"/>
      <c r="E20" s="193">
        <v>545.6</v>
      </c>
      <c r="F20" s="174"/>
      <c r="G20" s="201"/>
      <c r="H20" s="173"/>
      <c r="I20" s="174">
        <f t="shared" si="7"/>
        <v>0</v>
      </c>
      <c r="J20" s="173"/>
      <c r="K20" s="174">
        <f t="shared" si="8"/>
        <v>0</v>
      </c>
      <c r="L20" s="174">
        <v>21</v>
      </c>
      <c r="M20" s="174">
        <f t="shared" si="9"/>
        <v>0</v>
      </c>
      <c r="N20" s="174">
        <v>0</v>
      </c>
      <c r="O20" s="174">
        <f t="shared" si="10"/>
        <v>0</v>
      </c>
      <c r="P20" s="174">
        <v>0</v>
      </c>
      <c r="Q20" s="174">
        <f t="shared" si="11"/>
        <v>0</v>
      </c>
      <c r="R20" s="174"/>
      <c r="S20" s="174"/>
      <c r="T20" s="175">
        <v>0</v>
      </c>
      <c r="U20" s="174">
        <f t="shared" si="12"/>
        <v>0</v>
      </c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132</v>
      </c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199">
        <v>12</v>
      </c>
      <c r="B21" s="166"/>
      <c r="C21" s="275" t="s">
        <v>500</v>
      </c>
      <c r="D21" s="276"/>
      <c r="E21" s="193">
        <v>231</v>
      </c>
      <c r="F21" s="174"/>
      <c r="G21" s="201"/>
      <c r="H21" s="173"/>
      <c r="I21" s="174">
        <f t="shared" si="7"/>
        <v>0</v>
      </c>
      <c r="J21" s="173"/>
      <c r="K21" s="174">
        <f t="shared" si="8"/>
        <v>0</v>
      </c>
      <c r="L21" s="174">
        <v>21</v>
      </c>
      <c r="M21" s="174">
        <f t="shared" si="9"/>
        <v>0</v>
      </c>
      <c r="N21" s="174">
        <v>0</v>
      </c>
      <c r="O21" s="174">
        <f t="shared" si="10"/>
        <v>0</v>
      </c>
      <c r="P21" s="174">
        <v>0</v>
      </c>
      <c r="Q21" s="174">
        <f t="shared" si="11"/>
        <v>0</v>
      </c>
      <c r="R21" s="174"/>
      <c r="S21" s="174"/>
      <c r="T21" s="175">
        <v>0</v>
      </c>
      <c r="U21" s="174">
        <f t="shared" si="12"/>
        <v>0</v>
      </c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132</v>
      </c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199">
        <v>13</v>
      </c>
      <c r="B22" s="166"/>
      <c r="C22" s="275" t="s">
        <v>501</v>
      </c>
      <c r="D22" s="276"/>
      <c r="E22" s="193">
        <v>27.2</v>
      </c>
      <c r="F22" s="174"/>
      <c r="G22" s="201"/>
      <c r="H22" s="173"/>
      <c r="I22" s="174">
        <f t="shared" si="7"/>
        <v>0</v>
      </c>
      <c r="J22" s="173"/>
      <c r="K22" s="174">
        <f t="shared" si="8"/>
        <v>0</v>
      </c>
      <c r="L22" s="174">
        <v>21</v>
      </c>
      <c r="M22" s="174">
        <f t="shared" si="9"/>
        <v>0</v>
      </c>
      <c r="N22" s="174">
        <v>0</v>
      </c>
      <c r="O22" s="174">
        <f t="shared" si="10"/>
        <v>0</v>
      </c>
      <c r="P22" s="174">
        <v>0</v>
      </c>
      <c r="Q22" s="174">
        <f t="shared" si="11"/>
        <v>0</v>
      </c>
      <c r="R22" s="174"/>
      <c r="S22" s="174"/>
      <c r="T22" s="175">
        <v>0</v>
      </c>
      <c r="U22" s="174">
        <f t="shared" si="12"/>
        <v>0</v>
      </c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132</v>
      </c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199">
        <v>14</v>
      </c>
      <c r="B23" s="166"/>
      <c r="C23" s="275" t="s">
        <v>502</v>
      </c>
      <c r="D23" s="276"/>
      <c r="E23" s="193">
        <v>44</v>
      </c>
      <c r="F23" s="174"/>
      <c r="G23" s="201"/>
      <c r="H23" s="173"/>
      <c r="I23" s="174">
        <f t="shared" si="7"/>
        <v>0</v>
      </c>
      <c r="J23" s="173"/>
      <c r="K23" s="174">
        <f t="shared" si="8"/>
        <v>0</v>
      </c>
      <c r="L23" s="174">
        <v>21</v>
      </c>
      <c r="M23" s="174">
        <f t="shared" si="9"/>
        <v>0</v>
      </c>
      <c r="N23" s="174">
        <v>0</v>
      </c>
      <c r="O23" s="174">
        <f t="shared" si="10"/>
        <v>0</v>
      </c>
      <c r="P23" s="174">
        <v>0</v>
      </c>
      <c r="Q23" s="174">
        <f t="shared" si="11"/>
        <v>0</v>
      </c>
      <c r="R23" s="174"/>
      <c r="S23" s="174"/>
      <c r="T23" s="175">
        <v>0</v>
      </c>
      <c r="U23" s="174">
        <f t="shared" si="12"/>
        <v>0</v>
      </c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132</v>
      </c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199">
        <v>15</v>
      </c>
      <c r="B24" s="166"/>
      <c r="C24" s="275" t="s">
        <v>503</v>
      </c>
      <c r="D24" s="276"/>
      <c r="E24" s="193">
        <v>105.6</v>
      </c>
      <c r="F24" s="174"/>
      <c r="G24" s="201"/>
      <c r="H24" s="173"/>
      <c r="I24" s="174">
        <f t="shared" si="7"/>
        <v>0</v>
      </c>
      <c r="J24" s="173"/>
      <c r="K24" s="174">
        <f t="shared" si="8"/>
        <v>0</v>
      </c>
      <c r="L24" s="174">
        <v>21</v>
      </c>
      <c r="M24" s="174">
        <f t="shared" si="9"/>
        <v>0</v>
      </c>
      <c r="N24" s="174">
        <v>0</v>
      </c>
      <c r="O24" s="174">
        <f t="shared" si="10"/>
        <v>0</v>
      </c>
      <c r="P24" s="174">
        <v>0</v>
      </c>
      <c r="Q24" s="174">
        <f t="shared" si="11"/>
        <v>0</v>
      </c>
      <c r="R24" s="174"/>
      <c r="S24" s="174"/>
      <c r="T24" s="175">
        <v>0</v>
      </c>
      <c r="U24" s="174">
        <f t="shared" si="12"/>
        <v>0</v>
      </c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132</v>
      </c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199">
        <v>16</v>
      </c>
      <c r="B25" s="166"/>
      <c r="C25" s="275" t="s">
        <v>502</v>
      </c>
      <c r="D25" s="276"/>
      <c r="E25" s="193">
        <v>44</v>
      </c>
      <c r="F25" s="174"/>
      <c r="G25" s="201"/>
      <c r="H25" s="173"/>
      <c r="I25" s="174">
        <f t="shared" si="7"/>
        <v>0</v>
      </c>
      <c r="J25" s="173"/>
      <c r="K25" s="174">
        <f t="shared" si="8"/>
        <v>0</v>
      </c>
      <c r="L25" s="174">
        <v>21</v>
      </c>
      <c r="M25" s="174">
        <f t="shared" si="9"/>
        <v>0</v>
      </c>
      <c r="N25" s="174">
        <v>0</v>
      </c>
      <c r="O25" s="174">
        <f t="shared" si="10"/>
        <v>0</v>
      </c>
      <c r="P25" s="174">
        <v>0</v>
      </c>
      <c r="Q25" s="174">
        <f t="shared" si="11"/>
        <v>0</v>
      </c>
      <c r="R25" s="174"/>
      <c r="S25" s="174"/>
      <c r="T25" s="175">
        <v>0</v>
      </c>
      <c r="U25" s="174">
        <f t="shared" si="12"/>
        <v>0</v>
      </c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132</v>
      </c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199">
        <v>17</v>
      </c>
      <c r="B26" s="166"/>
      <c r="C26" s="275" t="s">
        <v>504</v>
      </c>
      <c r="D26" s="276"/>
      <c r="E26" s="193">
        <v>58.4</v>
      </c>
      <c r="F26" s="174"/>
      <c r="G26" s="201"/>
      <c r="H26" s="173"/>
      <c r="I26" s="174">
        <f t="shared" si="7"/>
        <v>0</v>
      </c>
      <c r="J26" s="173"/>
      <c r="K26" s="174">
        <f t="shared" si="8"/>
        <v>0</v>
      </c>
      <c r="L26" s="174">
        <v>21</v>
      </c>
      <c r="M26" s="174">
        <f t="shared" si="9"/>
        <v>0</v>
      </c>
      <c r="N26" s="174">
        <v>0</v>
      </c>
      <c r="O26" s="174">
        <f t="shared" si="10"/>
        <v>0</v>
      </c>
      <c r="P26" s="174">
        <v>0</v>
      </c>
      <c r="Q26" s="174">
        <f t="shared" si="11"/>
        <v>0</v>
      </c>
      <c r="R26" s="174"/>
      <c r="S26" s="174"/>
      <c r="T26" s="175">
        <v>0</v>
      </c>
      <c r="U26" s="174">
        <f t="shared" si="12"/>
        <v>0</v>
      </c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132</v>
      </c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199">
        <v>18</v>
      </c>
      <c r="B27" s="166"/>
      <c r="C27" s="275" t="s">
        <v>505</v>
      </c>
      <c r="D27" s="276"/>
      <c r="E27" s="193">
        <v>930.2</v>
      </c>
      <c r="F27" s="174"/>
      <c r="G27" s="201"/>
      <c r="H27" s="173"/>
      <c r="I27" s="174">
        <f t="shared" si="7"/>
        <v>0</v>
      </c>
      <c r="J27" s="173"/>
      <c r="K27" s="174">
        <f t="shared" si="8"/>
        <v>0</v>
      </c>
      <c r="L27" s="174">
        <v>21</v>
      </c>
      <c r="M27" s="174">
        <f t="shared" si="9"/>
        <v>0</v>
      </c>
      <c r="N27" s="174">
        <v>0</v>
      </c>
      <c r="O27" s="174">
        <f t="shared" si="10"/>
        <v>0</v>
      </c>
      <c r="P27" s="174">
        <v>0</v>
      </c>
      <c r="Q27" s="174">
        <f t="shared" si="11"/>
        <v>0</v>
      </c>
      <c r="R27" s="174"/>
      <c r="S27" s="174"/>
      <c r="T27" s="175">
        <v>0</v>
      </c>
      <c r="U27" s="174">
        <f t="shared" si="12"/>
        <v>0</v>
      </c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132</v>
      </c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199">
        <v>19</v>
      </c>
      <c r="B28" s="166" t="s">
        <v>143</v>
      </c>
      <c r="C28" s="190" t="s">
        <v>144</v>
      </c>
      <c r="D28" s="168" t="s">
        <v>131</v>
      </c>
      <c r="E28" s="170">
        <v>1986</v>
      </c>
      <c r="F28" s="200"/>
      <c r="G28" s="201">
        <f t="shared" ref="G28" si="13">E28*F28</f>
        <v>0</v>
      </c>
      <c r="H28" s="173"/>
      <c r="I28" s="174">
        <f t="shared" si="7"/>
        <v>0</v>
      </c>
      <c r="J28" s="173"/>
      <c r="K28" s="174">
        <f t="shared" si="8"/>
        <v>0</v>
      </c>
      <c r="L28" s="174">
        <v>21</v>
      </c>
      <c r="M28" s="174">
        <f t="shared" si="9"/>
        <v>0</v>
      </c>
      <c r="N28" s="174">
        <v>5.45E-3</v>
      </c>
      <c r="O28" s="174">
        <f t="shared" si="10"/>
        <v>10.82</v>
      </c>
      <c r="P28" s="174">
        <v>0</v>
      </c>
      <c r="Q28" s="174">
        <f t="shared" si="11"/>
        <v>0</v>
      </c>
      <c r="R28" s="174"/>
      <c r="S28" s="174"/>
      <c r="T28" s="175">
        <v>0.13600000000000001</v>
      </c>
      <c r="U28" s="174">
        <f t="shared" si="12"/>
        <v>270.10000000000002</v>
      </c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132</v>
      </c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199">
        <v>20</v>
      </c>
      <c r="B29" s="166"/>
      <c r="C29" s="275" t="s">
        <v>499</v>
      </c>
      <c r="D29" s="276"/>
      <c r="E29" s="193">
        <v>545.6</v>
      </c>
      <c r="F29" s="174"/>
      <c r="G29" s="201"/>
      <c r="H29" s="173"/>
      <c r="I29" s="174">
        <f t="shared" si="7"/>
        <v>0</v>
      </c>
      <c r="J29" s="173"/>
      <c r="K29" s="174">
        <f t="shared" si="8"/>
        <v>0</v>
      </c>
      <c r="L29" s="174">
        <v>21</v>
      </c>
      <c r="M29" s="174">
        <f t="shared" si="9"/>
        <v>0</v>
      </c>
      <c r="N29" s="174">
        <v>0</v>
      </c>
      <c r="O29" s="174">
        <f t="shared" si="10"/>
        <v>0</v>
      </c>
      <c r="P29" s="174">
        <v>0</v>
      </c>
      <c r="Q29" s="174">
        <f t="shared" si="11"/>
        <v>0</v>
      </c>
      <c r="R29" s="174"/>
      <c r="S29" s="174"/>
      <c r="T29" s="175">
        <v>0</v>
      </c>
      <c r="U29" s="174">
        <f t="shared" si="12"/>
        <v>0</v>
      </c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132</v>
      </c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199">
        <v>21</v>
      </c>
      <c r="B30" s="166"/>
      <c r="C30" s="275" t="s">
        <v>500</v>
      </c>
      <c r="D30" s="276"/>
      <c r="E30" s="193">
        <v>231</v>
      </c>
      <c r="F30" s="174"/>
      <c r="G30" s="201"/>
      <c r="H30" s="173"/>
      <c r="I30" s="174">
        <f t="shared" si="7"/>
        <v>0</v>
      </c>
      <c r="J30" s="173"/>
      <c r="K30" s="174">
        <f t="shared" si="8"/>
        <v>0</v>
      </c>
      <c r="L30" s="174">
        <v>21</v>
      </c>
      <c r="M30" s="174">
        <f t="shared" si="9"/>
        <v>0</v>
      </c>
      <c r="N30" s="174">
        <v>0</v>
      </c>
      <c r="O30" s="174">
        <f t="shared" si="10"/>
        <v>0</v>
      </c>
      <c r="P30" s="174">
        <v>0</v>
      </c>
      <c r="Q30" s="174">
        <f t="shared" si="11"/>
        <v>0</v>
      </c>
      <c r="R30" s="174"/>
      <c r="S30" s="174"/>
      <c r="T30" s="175">
        <v>0</v>
      </c>
      <c r="U30" s="174">
        <f t="shared" si="12"/>
        <v>0</v>
      </c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132</v>
      </c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199">
        <v>22</v>
      </c>
      <c r="B31" s="166"/>
      <c r="C31" s="275" t="s">
        <v>506</v>
      </c>
      <c r="D31" s="276"/>
      <c r="E31" s="193">
        <v>27.2</v>
      </c>
      <c r="F31" s="174"/>
      <c r="G31" s="201"/>
      <c r="H31" s="173"/>
      <c r="I31" s="174">
        <f t="shared" si="7"/>
        <v>0</v>
      </c>
      <c r="J31" s="173"/>
      <c r="K31" s="174">
        <f t="shared" si="8"/>
        <v>0</v>
      </c>
      <c r="L31" s="174">
        <v>21</v>
      </c>
      <c r="M31" s="174">
        <f t="shared" si="9"/>
        <v>0</v>
      </c>
      <c r="N31" s="174">
        <v>0</v>
      </c>
      <c r="O31" s="174">
        <f t="shared" si="10"/>
        <v>0</v>
      </c>
      <c r="P31" s="174">
        <v>0</v>
      </c>
      <c r="Q31" s="174">
        <f t="shared" si="11"/>
        <v>0</v>
      </c>
      <c r="R31" s="174"/>
      <c r="S31" s="174"/>
      <c r="T31" s="175">
        <v>0</v>
      </c>
      <c r="U31" s="174">
        <f t="shared" si="12"/>
        <v>0</v>
      </c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132</v>
      </c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99">
        <v>23</v>
      </c>
      <c r="B32" s="166"/>
      <c r="C32" s="275" t="s">
        <v>502</v>
      </c>
      <c r="D32" s="276"/>
      <c r="E32" s="193">
        <v>44</v>
      </c>
      <c r="F32" s="174"/>
      <c r="G32" s="201"/>
      <c r="H32" s="173"/>
      <c r="I32" s="174">
        <f t="shared" si="7"/>
        <v>0</v>
      </c>
      <c r="J32" s="173"/>
      <c r="K32" s="174">
        <f t="shared" si="8"/>
        <v>0</v>
      </c>
      <c r="L32" s="174">
        <v>21</v>
      </c>
      <c r="M32" s="174">
        <f t="shared" si="9"/>
        <v>0</v>
      </c>
      <c r="N32" s="174">
        <v>0</v>
      </c>
      <c r="O32" s="174">
        <f t="shared" si="10"/>
        <v>0</v>
      </c>
      <c r="P32" s="174">
        <v>0</v>
      </c>
      <c r="Q32" s="174">
        <f t="shared" si="11"/>
        <v>0</v>
      </c>
      <c r="R32" s="174"/>
      <c r="S32" s="174"/>
      <c r="T32" s="175">
        <v>0</v>
      </c>
      <c r="U32" s="174">
        <f t="shared" si="12"/>
        <v>0</v>
      </c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132</v>
      </c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99">
        <v>24</v>
      </c>
      <c r="B33" s="166"/>
      <c r="C33" s="275" t="s">
        <v>503</v>
      </c>
      <c r="D33" s="276"/>
      <c r="E33" s="193">
        <v>105.6</v>
      </c>
      <c r="F33" s="174"/>
      <c r="G33" s="201"/>
      <c r="H33" s="173"/>
      <c r="I33" s="174">
        <f t="shared" si="7"/>
        <v>0</v>
      </c>
      <c r="J33" s="173"/>
      <c r="K33" s="174">
        <f t="shared" si="8"/>
        <v>0</v>
      </c>
      <c r="L33" s="174">
        <v>21</v>
      </c>
      <c r="M33" s="174">
        <f t="shared" si="9"/>
        <v>0</v>
      </c>
      <c r="N33" s="174">
        <v>0</v>
      </c>
      <c r="O33" s="174">
        <f t="shared" si="10"/>
        <v>0</v>
      </c>
      <c r="P33" s="174">
        <v>0</v>
      </c>
      <c r="Q33" s="174">
        <f t="shared" si="11"/>
        <v>0</v>
      </c>
      <c r="R33" s="174"/>
      <c r="S33" s="174"/>
      <c r="T33" s="175">
        <v>0</v>
      </c>
      <c r="U33" s="174">
        <f t="shared" si="12"/>
        <v>0</v>
      </c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132</v>
      </c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199">
        <v>25</v>
      </c>
      <c r="B34" s="166"/>
      <c r="C34" s="275" t="s">
        <v>502</v>
      </c>
      <c r="D34" s="276"/>
      <c r="E34" s="193">
        <v>44</v>
      </c>
      <c r="F34" s="174"/>
      <c r="G34" s="201"/>
      <c r="H34" s="173"/>
      <c r="I34" s="174">
        <f t="shared" si="7"/>
        <v>0</v>
      </c>
      <c r="J34" s="173"/>
      <c r="K34" s="174">
        <f t="shared" si="8"/>
        <v>0</v>
      </c>
      <c r="L34" s="174">
        <v>21</v>
      </c>
      <c r="M34" s="174">
        <f t="shared" si="9"/>
        <v>0</v>
      </c>
      <c r="N34" s="174">
        <v>0</v>
      </c>
      <c r="O34" s="174">
        <f t="shared" si="10"/>
        <v>0</v>
      </c>
      <c r="P34" s="174">
        <v>0</v>
      </c>
      <c r="Q34" s="174">
        <f t="shared" si="11"/>
        <v>0</v>
      </c>
      <c r="R34" s="174"/>
      <c r="S34" s="174"/>
      <c r="T34" s="175">
        <v>0</v>
      </c>
      <c r="U34" s="174">
        <f t="shared" si="12"/>
        <v>0</v>
      </c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132</v>
      </c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199">
        <v>26</v>
      </c>
      <c r="B35" s="166"/>
      <c r="C35" s="275" t="s">
        <v>504</v>
      </c>
      <c r="D35" s="276"/>
      <c r="E35" s="193">
        <v>58.4</v>
      </c>
      <c r="F35" s="174"/>
      <c r="G35" s="201"/>
      <c r="H35" s="173"/>
      <c r="I35" s="174">
        <f t="shared" si="7"/>
        <v>0</v>
      </c>
      <c r="J35" s="173"/>
      <c r="K35" s="174">
        <f t="shared" si="8"/>
        <v>0</v>
      </c>
      <c r="L35" s="174">
        <v>21</v>
      </c>
      <c r="M35" s="174">
        <f t="shared" si="9"/>
        <v>0</v>
      </c>
      <c r="N35" s="174">
        <v>0</v>
      </c>
      <c r="O35" s="174">
        <f t="shared" si="10"/>
        <v>0</v>
      </c>
      <c r="P35" s="174">
        <v>0</v>
      </c>
      <c r="Q35" s="174">
        <f t="shared" si="11"/>
        <v>0</v>
      </c>
      <c r="R35" s="174"/>
      <c r="S35" s="174"/>
      <c r="T35" s="175">
        <v>0</v>
      </c>
      <c r="U35" s="174">
        <f t="shared" si="12"/>
        <v>0</v>
      </c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132</v>
      </c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199">
        <v>27</v>
      </c>
      <c r="B36" s="166"/>
      <c r="C36" s="275" t="s">
        <v>507</v>
      </c>
      <c r="D36" s="276"/>
      <c r="E36" s="193">
        <v>930.2</v>
      </c>
      <c r="F36" s="174"/>
      <c r="G36" s="201"/>
      <c r="H36" s="173"/>
      <c r="I36" s="174">
        <f t="shared" si="7"/>
        <v>0</v>
      </c>
      <c r="J36" s="173"/>
      <c r="K36" s="174">
        <f t="shared" si="8"/>
        <v>0</v>
      </c>
      <c r="L36" s="174">
        <v>21</v>
      </c>
      <c r="M36" s="174">
        <f t="shared" si="9"/>
        <v>0</v>
      </c>
      <c r="N36" s="174">
        <v>0</v>
      </c>
      <c r="O36" s="174">
        <f t="shared" si="10"/>
        <v>0</v>
      </c>
      <c r="P36" s="174">
        <v>0</v>
      </c>
      <c r="Q36" s="174">
        <f t="shared" si="11"/>
        <v>0</v>
      </c>
      <c r="R36" s="174"/>
      <c r="S36" s="174"/>
      <c r="T36" s="175">
        <v>0</v>
      </c>
      <c r="U36" s="174">
        <f t="shared" si="12"/>
        <v>0</v>
      </c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132</v>
      </c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ht="22.5" outlineLevel="1" x14ac:dyDescent="0.2">
      <c r="A37" s="199">
        <v>28</v>
      </c>
      <c r="B37" s="166" t="s">
        <v>145</v>
      </c>
      <c r="C37" s="190" t="s">
        <v>146</v>
      </c>
      <c r="D37" s="168" t="s">
        <v>131</v>
      </c>
      <c r="E37" s="170">
        <v>1986</v>
      </c>
      <c r="F37" s="200"/>
      <c r="G37" s="201">
        <f t="shared" ref="G37" si="14">E37*F37</f>
        <v>0</v>
      </c>
      <c r="H37" s="173"/>
      <c r="I37" s="174">
        <f t="shared" si="7"/>
        <v>0</v>
      </c>
      <c r="J37" s="173"/>
      <c r="K37" s="174">
        <f t="shared" si="8"/>
        <v>0</v>
      </c>
      <c r="L37" s="174">
        <v>21</v>
      </c>
      <c r="M37" s="174">
        <f t="shared" si="9"/>
        <v>0</v>
      </c>
      <c r="N37" s="174">
        <v>3.5000000000000003E-2</v>
      </c>
      <c r="O37" s="174">
        <f t="shared" si="10"/>
        <v>69.510000000000005</v>
      </c>
      <c r="P37" s="174">
        <v>0</v>
      </c>
      <c r="Q37" s="174">
        <f t="shared" si="11"/>
        <v>0</v>
      </c>
      <c r="R37" s="174"/>
      <c r="S37" s="174"/>
      <c r="T37" s="175">
        <v>0.48</v>
      </c>
      <c r="U37" s="174">
        <f t="shared" si="12"/>
        <v>953.28</v>
      </c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132</v>
      </c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199">
        <v>29</v>
      </c>
      <c r="B38" s="166"/>
      <c r="C38" s="275" t="s">
        <v>499</v>
      </c>
      <c r="D38" s="276"/>
      <c r="E38" s="193">
        <v>545.6</v>
      </c>
      <c r="F38" s="174"/>
      <c r="G38" s="201"/>
      <c r="H38" s="173"/>
      <c r="I38" s="174">
        <f t="shared" si="7"/>
        <v>0</v>
      </c>
      <c r="J38" s="173"/>
      <c r="K38" s="174">
        <f t="shared" si="8"/>
        <v>0</v>
      </c>
      <c r="L38" s="174">
        <v>21</v>
      </c>
      <c r="M38" s="174">
        <f t="shared" si="9"/>
        <v>0</v>
      </c>
      <c r="N38" s="174">
        <v>0</v>
      </c>
      <c r="O38" s="174">
        <f t="shared" si="10"/>
        <v>0</v>
      </c>
      <c r="P38" s="174">
        <v>0</v>
      </c>
      <c r="Q38" s="174">
        <f t="shared" si="11"/>
        <v>0</v>
      </c>
      <c r="R38" s="174"/>
      <c r="S38" s="174"/>
      <c r="T38" s="175">
        <v>0</v>
      </c>
      <c r="U38" s="174">
        <f t="shared" si="12"/>
        <v>0</v>
      </c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132</v>
      </c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99">
        <v>30</v>
      </c>
      <c r="B39" s="166"/>
      <c r="C39" s="275" t="s">
        <v>500</v>
      </c>
      <c r="D39" s="276"/>
      <c r="E39" s="193">
        <v>231</v>
      </c>
      <c r="F39" s="174"/>
      <c r="G39" s="201"/>
      <c r="H39" s="173"/>
      <c r="I39" s="174">
        <f t="shared" si="7"/>
        <v>0</v>
      </c>
      <c r="J39" s="173"/>
      <c r="K39" s="174">
        <f t="shared" si="8"/>
        <v>0</v>
      </c>
      <c r="L39" s="174">
        <v>21</v>
      </c>
      <c r="M39" s="174">
        <f t="shared" si="9"/>
        <v>0</v>
      </c>
      <c r="N39" s="174">
        <v>0</v>
      </c>
      <c r="O39" s="174">
        <f t="shared" si="10"/>
        <v>0</v>
      </c>
      <c r="P39" s="174">
        <v>0</v>
      </c>
      <c r="Q39" s="174">
        <f t="shared" si="11"/>
        <v>0</v>
      </c>
      <c r="R39" s="174"/>
      <c r="S39" s="174"/>
      <c r="T39" s="175">
        <v>0</v>
      </c>
      <c r="U39" s="174">
        <f t="shared" si="12"/>
        <v>0</v>
      </c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132</v>
      </c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99">
        <v>31</v>
      </c>
      <c r="B40" s="166"/>
      <c r="C40" s="275" t="s">
        <v>501</v>
      </c>
      <c r="D40" s="276"/>
      <c r="E40" s="193">
        <v>27.2</v>
      </c>
      <c r="F40" s="174"/>
      <c r="G40" s="201"/>
      <c r="H40" s="173"/>
      <c r="I40" s="174">
        <f t="shared" si="7"/>
        <v>0</v>
      </c>
      <c r="J40" s="173"/>
      <c r="K40" s="174">
        <f t="shared" si="8"/>
        <v>0</v>
      </c>
      <c r="L40" s="174">
        <v>21</v>
      </c>
      <c r="M40" s="174">
        <f t="shared" si="9"/>
        <v>0</v>
      </c>
      <c r="N40" s="174">
        <v>0</v>
      </c>
      <c r="O40" s="174">
        <f t="shared" si="10"/>
        <v>0</v>
      </c>
      <c r="P40" s="174">
        <v>0</v>
      </c>
      <c r="Q40" s="174">
        <f t="shared" si="11"/>
        <v>0</v>
      </c>
      <c r="R40" s="174"/>
      <c r="S40" s="174"/>
      <c r="T40" s="175">
        <v>0</v>
      </c>
      <c r="U40" s="174">
        <f t="shared" si="12"/>
        <v>0</v>
      </c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132</v>
      </c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199">
        <v>32</v>
      </c>
      <c r="B41" s="166"/>
      <c r="C41" s="275" t="s">
        <v>502</v>
      </c>
      <c r="D41" s="276"/>
      <c r="E41" s="193">
        <v>44</v>
      </c>
      <c r="F41" s="174"/>
      <c r="G41" s="201"/>
      <c r="H41" s="173"/>
      <c r="I41" s="174">
        <f t="shared" si="7"/>
        <v>0</v>
      </c>
      <c r="J41" s="173"/>
      <c r="K41" s="174">
        <f t="shared" si="8"/>
        <v>0</v>
      </c>
      <c r="L41" s="174">
        <v>21</v>
      </c>
      <c r="M41" s="174">
        <f t="shared" si="9"/>
        <v>0</v>
      </c>
      <c r="N41" s="174">
        <v>0</v>
      </c>
      <c r="O41" s="174">
        <f t="shared" si="10"/>
        <v>0</v>
      </c>
      <c r="P41" s="174">
        <v>0</v>
      </c>
      <c r="Q41" s="174">
        <f t="shared" si="11"/>
        <v>0</v>
      </c>
      <c r="R41" s="174"/>
      <c r="S41" s="174"/>
      <c r="T41" s="175">
        <v>0</v>
      </c>
      <c r="U41" s="174">
        <f t="shared" si="12"/>
        <v>0</v>
      </c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132</v>
      </c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199">
        <v>33</v>
      </c>
      <c r="B42" s="166"/>
      <c r="C42" s="275" t="s">
        <v>503</v>
      </c>
      <c r="D42" s="276"/>
      <c r="E42" s="193">
        <v>105.6</v>
      </c>
      <c r="F42" s="174"/>
      <c r="G42" s="201"/>
      <c r="H42" s="173"/>
      <c r="I42" s="174">
        <f t="shared" si="7"/>
        <v>0</v>
      </c>
      <c r="J42" s="173"/>
      <c r="K42" s="174">
        <f t="shared" si="8"/>
        <v>0</v>
      </c>
      <c r="L42" s="174">
        <v>21</v>
      </c>
      <c r="M42" s="174">
        <f t="shared" si="9"/>
        <v>0</v>
      </c>
      <c r="N42" s="174">
        <v>0</v>
      </c>
      <c r="O42" s="174">
        <f t="shared" si="10"/>
        <v>0</v>
      </c>
      <c r="P42" s="174">
        <v>0</v>
      </c>
      <c r="Q42" s="174">
        <f t="shared" si="11"/>
        <v>0</v>
      </c>
      <c r="R42" s="174"/>
      <c r="S42" s="174"/>
      <c r="T42" s="175">
        <v>0</v>
      </c>
      <c r="U42" s="174">
        <f t="shared" si="12"/>
        <v>0</v>
      </c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132</v>
      </c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199">
        <v>34</v>
      </c>
      <c r="B43" s="166"/>
      <c r="C43" s="275" t="s">
        <v>502</v>
      </c>
      <c r="D43" s="276"/>
      <c r="E43" s="193">
        <v>44</v>
      </c>
      <c r="F43" s="174"/>
      <c r="G43" s="201"/>
      <c r="H43" s="173"/>
      <c r="I43" s="174">
        <f t="shared" si="7"/>
        <v>0</v>
      </c>
      <c r="J43" s="173"/>
      <c r="K43" s="174">
        <f t="shared" si="8"/>
        <v>0</v>
      </c>
      <c r="L43" s="174">
        <v>21</v>
      </c>
      <c r="M43" s="174">
        <f t="shared" si="9"/>
        <v>0</v>
      </c>
      <c r="N43" s="174">
        <v>0</v>
      </c>
      <c r="O43" s="174">
        <f t="shared" si="10"/>
        <v>0</v>
      </c>
      <c r="P43" s="174">
        <v>0</v>
      </c>
      <c r="Q43" s="174">
        <f t="shared" si="11"/>
        <v>0</v>
      </c>
      <c r="R43" s="174"/>
      <c r="S43" s="174"/>
      <c r="T43" s="175">
        <v>0</v>
      </c>
      <c r="U43" s="174">
        <f t="shared" si="12"/>
        <v>0</v>
      </c>
      <c r="V43" s="162"/>
      <c r="W43" s="162"/>
      <c r="X43" s="162"/>
      <c r="Y43" s="162"/>
      <c r="Z43" s="162"/>
      <c r="AA43" s="162"/>
      <c r="AB43" s="162"/>
      <c r="AC43" s="162"/>
      <c r="AD43" s="162"/>
      <c r="AE43" s="162" t="s">
        <v>132</v>
      </c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199">
        <v>35</v>
      </c>
      <c r="B44" s="166"/>
      <c r="C44" s="275" t="s">
        <v>504</v>
      </c>
      <c r="D44" s="276"/>
      <c r="E44" s="193">
        <v>58.4</v>
      </c>
      <c r="F44" s="174"/>
      <c r="G44" s="201"/>
      <c r="H44" s="173"/>
      <c r="I44" s="174">
        <f t="shared" si="7"/>
        <v>0</v>
      </c>
      <c r="J44" s="173"/>
      <c r="K44" s="174">
        <f t="shared" si="8"/>
        <v>0</v>
      </c>
      <c r="L44" s="174">
        <v>21</v>
      </c>
      <c r="M44" s="174">
        <f t="shared" si="9"/>
        <v>0</v>
      </c>
      <c r="N44" s="174">
        <v>0</v>
      </c>
      <c r="O44" s="174">
        <f t="shared" si="10"/>
        <v>0</v>
      </c>
      <c r="P44" s="174">
        <v>0</v>
      </c>
      <c r="Q44" s="174">
        <f t="shared" si="11"/>
        <v>0</v>
      </c>
      <c r="R44" s="174"/>
      <c r="S44" s="174"/>
      <c r="T44" s="175">
        <v>0</v>
      </c>
      <c r="U44" s="174">
        <f t="shared" si="12"/>
        <v>0</v>
      </c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132</v>
      </c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199">
        <v>36</v>
      </c>
      <c r="B45" s="166"/>
      <c r="C45" s="275" t="s">
        <v>508</v>
      </c>
      <c r="D45" s="276"/>
      <c r="E45" s="193">
        <v>930.2</v>
      </c>
      <c r="F45" s="174"/>
      <c r="G45" s="201"/>
      <c r="H45" s="173"/>
      <c r="I45" s="174">
        <f t="shared" si="7"/>
        <v>0</v>
      </c>
      <c r="J45" s="173"/>
      <c r="K45" s="174">
        <f t="shared" si="8"/>
        <v>0</v>
      </c>
      <c r="L45" s="174">
        <v>21</v>
      </c>
      <c r="M45" s="174">
        <f t="shared" si="9"/>
        <v>0</v>
      </c>
      <c r="N45" s="174">
        <v>0</v>
      </c>
      <c r="O45" s="174">
        <f t="shared" si="10"/>
        <v>0</v>
      </c>
      <c r="P45" s="174">
        <v>0</v>
      </c>
      <c r="Q45" s="174">
        <f t="shared" si="11"/>
        <v>0</v>
      </c>
      <c r="R45" s="174"/>
      <c r="S45" s="174"/>
      <c r="T45" s="175">
        <v>0</v>
      </c>
      <c r="U45" s="174">
        <f t="shared" si="12"/>
        <v>0</v>
      </c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132</v>
      </c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x14ac:dyDescent="0.2">
      <c r="A46" s="202" t="s">
        <v>127</v>
      </c>
      <c r="B46" s="167" t="s">
        <v>56</v>
      </c>
      <c r="C46" s="191" t="s">
        <v>57</v>
      </c>
      <c r="D46" s="169"/>
      <c r="E46" s="171"/>
      <c r="F46" s="176"/>
      <c r="G46" s="203">
        <f>SUMIF(AE47:AE55,"&lt;&gt;NOR",G47:G55)</f>
        <v>0</v>
      </c>
      <c r="H46" s="176"/>
      <c r="I46" s="176">
        <f>SUM(I47:I55)</f>
        <v>0</v>
      </c>
      <c r="J46" s="176"/>
      <c r="K46" s="176">
        <f>SUM(K47:K55)</f>
        <v>0</v>
      </c>
      <c r="L46" s="176"/>
      <c r="M46" s="176">
        <f>SUM(M47:M55)</f>
        <v>0</v>
      </c>
      <c r="N46" s="176"/>
      <c r="O46" s="176">
        <f>SUM(O47:O55)</f>
        <v>25.259999999999998</v>
      </c>
      <c r="P46" s="176"/>
      <c r="Q46" s="176">
        <f>SUM(Q47:Q55)</f>
        <v>0</v>
      </c>
      <c r="R46" s="176"/>
      <c r="S46" s="176"/>
      <c r="T46" s="177"/>
      <c r="U46" s="176">
        <f>SUM(U47:U55)</f>
        <v>1106.25</v>
      </c>
      <c r="AE46" t="s">
        <v>128</v>
      </c>
    </row>
    <row r="47" spans="1:60" ht="22.5" outlineLevel="1" x14ac:dyDescent="0.2">
      <c r="A47" s="199">
        <v>37</v>
      </c>
      <c r="B47" s="166" t="s">
        <v>147</v>
      </c>
      <c r="C47" s="190" t="s">
        <v>148</v>
      </c>
      <c r="D47" s="168" t="s">
        <v>131</v>
      </c>
      <c r="E47" s="170">
        <v>912.5</v>
      </c>
      <c r="F47" s="200"/>
      <c r="G47" s="201">
        <f t="shared" ref="G47:G51" si="15">E47*F47</f>
        <v>0</v>
      </c>
      <c r="H47" s="173"/>
      <c r="I47" s="174">
        <f t="shared" ref="I47:I55" si="16">ROUND(E47*H47,2)</f>
        <v>0</v>
      </c>
      <c r="J47" s="173"/>
      <c r="K47" s="174">
        <f t="shared" ref="K47:K55" si="17">ROUND(E47*J47,2)</f>
        <v>0</v>
      </c>
      <c r="L47" s="174">
        <v>21</v>
      </c>
      <c r="M47" s="174">
        <f t="shared" ref="M47:M55" si="18">G47*(1+L47/100)</f>
        <v>0</v>
      </c>
      <c r="N47" s="174">
        <v>6.45E-3</v>
      </c>
      <c r="O47" s="174">
        <f t="shared" ref="O47:O55" si="19">ROUND(E47*N47,2)</f>
        <v>5.89</v>
      </c>
      <c r="P47" s="174">
        <v>0</v>
      </c>
      <c r="Q47" s="174">
        <f t="shared" ref="Q47:Q55" si="20">ROUND(E47*P47,2)</f>
        <v>0</v>
      </c>
      <c r="R47" s="174"/>
      <c r="S47" s="174"/>
      <c r="T47" s="175">
        <v>0.19273999999999999</v>
      </c>
      <c r="U47" s="174">
        <f t="shared" ref="U47:U55" si="21">ROUND(E47*T47,2)</f>
        <v>175.88</v>
      </c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132</v>
      </c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ht="22.5" outlineLevel="1" x14ac:dyDescent="0.2">
      <c r="A48" s="199">
        <v>38</v>
      </c>
      <c r="B48" s="166" t="s">
        <v>149</v>
      </c>
      <c r="C48" s="190" t="s">
        <v>150</v>
      </c>
      <c r="D48" s="168" t="s">
        <v>151</v>
      </c>
      <c r="E48" s="170">
        <v>1830</v>
      </c>
      <c r="F48" s="200"/>
      <c r="G48" s="201">
        <f t="shared" si="15"/>
        <v>0</v>
      </c>
      <c r="H48" s="173"/>
      <c r="I48" s="174">
        <f t="shared" si="16"/>
        <v>0</v>
      </c>
      <c r="J48" s="173"/>
      <c r="K48" s="174">
        <f t="shared" si="17"/>
        <v>0</v>
      </c>
      <c r="L48" s="174">
        <v>21</v>
      </c>
      <c r="M48" s="174">
        <f t="shared" si="18"/>
        <v>0</v>
      </c>
      <c r="N48" s="174">
        <v>1.56E-3</v>
      </c>
      <c r="O48" s="174">
        <f t="shared" si="19"/>
        <v>2.85</v>
      </c>
      <c r="P48" s="174">
        <v>0</v>
      </c>
      <c r="Q48" s="174">
        <f t="shared" si="20"/>
        <v>0</v>
      </c>
      <c r="R48" s="174"/>
      <c r="S48" s="174"/>
      <c r="T48" s="175">
        <v>0.12</v>
      </c>
      <c r="U48" s="174">
        <f t="shared" si="21"/>
        <v>219.6</v>
      </c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132</v>
      </c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ht="22.5" outlineLevel="1" x14ac:dyDescent="0.2">
      <c r="A49" s="199">
        <v>39</v>
      </c>
      <c r="B49" s="166" t="s">
        <v>152</v>
      </c>
      <c r="C49" s="190" t="s">
        <v>153</v>
      </c>
      <c r="D49" s="168" t="s">
        <v>151</v>
      </c>
      <c r="E49" s="170">
        <v>512</v>
      </c>
      <c r="F49" s="200"/>
      <c r="G49" s="201">
        <f t="shared" si="15"/>
        <v>0</v>
      </c>
      <c r="H49" s="173"/>
      <c r="I49" s="174">
        <f t="shared" si="16"/>
        <v>0</v>
      </c>
      <c r="J49" s="173"/>
      <c r="K49" s="174">
        <f t="shared" si="17"/>
        <v>0</v>
      </c>
      <c r="L49" s="174">
        <v>21</v>
      </c>
      <c r="M49" s="174">
        <f t="shared" si="18"/>
        <v>0</v>
      </c>
      <c r="N49" s="174">
        <v>1.7330000000000002E-2</v>
      </c>
      <c r="O49" s="174">
        <f t="shared" si="19"/>
        <v>8.8699999999999992</v>
      </c>
      <c r="P49" s="174">
        <v>0</v>
      </c>
      <c r="Q49" s="174">
        <f t="shared" si="20"/>
        <v>0</v>
      </c>
      <c r="R49" s="174"/>
      <c r="S49" s="174"/>
      <c r="T49" s="175">
        <v>0.253</v>
      </c>
      <c r="U49" s="174">
        <f t="shared" si="21"/>
        <v>129.54</v>
      </c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132</v>
      </c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199">
        <v>40</v>
      </c>
      <c r="B50" s="166" t="s">
        <v>154</v>
      </c>
      <c r="C50" s="190" t="s">
        <v>155</v>
      </c>
      <c r="D50" s="168" t="s">
        <v>151</v>
      </c>
      <c r="E50" s="170">
        <v>711.2</v>
      </c>
      <c r="F50" s="200"/>
      <c r="G50" s="201">
        <f t="shared" si="15"/>
        <v>0</v>
      </c>
      <c r="H50" s="173"/>
      <c r="I50" s="174">
        <f t="shared" si="16"/>
        <v>0</v>
      </c>
      <c r="J50" s="173"/>
      <c r="K50" s="174">
        <f t="shared" si="17"/>
        <v>0</v>
      </c>
      <c r="L50" s="174">
        <v>21</v>
      </c>
      <c r="M50" s="174">
        <f t="shared" si="18"/>
        <v>0</v>
      </c>
      <c r="N50" s="174">
        <v>4.3099999999999996E-3</v>
      </c>
      <c r="O50" s="174">
        <f t="shared" si="19"/>
        <v>3.07</v>
      </c>
      <c r="P50" s="174">
        <v>0</v>
      </c>
      <c r="Q50" s="174">
        <f t="shared" si="20"/>
        <v>0</v>
      </c>
      <c r="R50" s="174"/>
      <c r="S50" s="174"/>
      <c r="T50" s="175">
        <v>0.18179999999999999</v>
      </c>
      <c r="U50" s="174">
        <f t="shared" si="21"/>
        <v>129.30000000000001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132</v>
      </c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ht="22.5" outlineLevel="1" x14ac:dyDescent="0.2">
      <c r="A51" s="199">
        <v>41</v>
      </c>
      <c r="B51" s="166" t="s">
        <v>156</v>
      </c>
      <c r="C51" s="190" t="s">
        <v>157</v>
      </c>
      <c r="D51" s="168" t="s">
        <v>131</v>
      </c>
      <c r="E51" s="170">
        <v>1248.42</v>
      </c>
      <c r="F51" s="200"/>
      <c r="G51" s="201">
        <f t="shared" si="15"/>
        <v>0</v>
      </c>
      <c r="H51" s="173"/>
      <c r="I51" s="174">
        <f t="shared" si="16"/>
        <v>0</v>
      </c>
      <c r="J51" s="173"/>
      <c r="K51" s="174">
        <f t="shared" si="17"/>
        <v>0</v>
      </c>
      <c r="L51" s="174">
        <v>21</v>
      </c>
      <c r="M51" s="174">
        <f t="shared" si="18"/>
        <v>0</v>
      </c>
      <c r="N51" s="174">
        <v>3.6700000000000001E-3</v>
      </c>
      <c r="O51" s="174">
        <f t="shared" si="19"/>
        <v>4.58</v>
      </c>
      <c r="P51" s="174">
        <v>0</v>
      </c>
      <c r="Q51" s="174">
        <f t="shared" si="20"/>
        <v>0</v>
      </c>
      <c r="R51" s="174"/>
      <c r="S51" s="174"/>
      <c r="T51" s="175">
        <v>0.36199999999999999</v>
      </c>
      <c r="U51" s="174">
        <f t="shared" si="21"/>
        <v>451.93</v>
      </c>
      <c r="V51" s="162"/>
      <c r="W51" s="162"/>
      <c r="X51" s="162"/>
      <c r="Y51" s="162"/>
      <c r="Z51" s="162"/>
      <c r="AA51" s="162"/>
      <c r="AB51" s="162"/>
      <c r="AC51" s="162"/>
      <c r="AD51" s="162"/>
      <c r="AE51" s="162" t="s">
        <v>132</v>
      </c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199">
        <v>42</v>
      </c>
      <c r="B52" s="166"/>
      <c r="C52" s="275" t="s">
        <v>509</v>
      </c>
      <c r="D52" s="276"/>
      <c r="E52" s="193">
        <v>106.92</v>
      </c>
      <c r="F52" s="174"/>
      <c r="G52" s="201"/>
      <c r="H52" s="173"/>
      <c r="I52" s="174">
        <f t="shared" si="16"/>
        <v>0</v>
      </c>
      <c r="J52" s="173"/>
      <c r="K52" s="174">
        <f t="shared" si="17"/>
        <v>0</v>
      </c>
      <c r="L52" s="174">
        <v>21</v>
      </c>
      <c r="M52" s="174">
        <f t="shared" si="18"/>
        <v>0</v>
      </c>
      <c r="N52" s="174">
        <v>0</v>
      </c>
      <c r="O52" s="174">
        <f t="shared" si="19"/>
        <v>0</v>
      </c>
      <c r="P52" s="174">
        <v>0</v>
      </c>
      <c r="Q52" s="174">
        <f t="shared" si="20"/>
        <v>0</v>
      </c>
      <c r="R52" s="174"/>
      <c r="S52" s="174"/>
      <c r="T52" s="175">
        <v>0</v>
      </c>
      <c r="U52" s="174">
        <f t="shared" si="21"/>
        <v>0</v>
      </c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132</v>
      </c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199">
        <v>43</v>
      </c>
      <c r="B53" s="166"/>
      <c r="C53" s="275" t="s">
        <v>510</v>
      </c>
      <c r="D53" s="276"/>
      <c r="E53" s="193">
        <v>7.5</v>
      </c>
      <c r="F53" s="174"/>
      <c r="G53" s="201"/>
      <c r="H53" s="173"/>
      <c r="I53" s="174">
        <f t="shared" si="16"/>
        <v>0</v>
      </c>
      <c r="J53" s="173"/>
      <c r="K53" s="174">
        <f t="shared" si="17"/>
        <v>0</v>
      </c>
      <c r="L53" s="174">
        <v>21</v>
      </c>
      <c r="M53" s="174">
        <f t="shared" si="18"/>
        <v>0</v>
      </c>
      <c r="N53" s="174">
        <v>0</v>
      </c>
      <c r="O53" s="174">
        <f t="shared" si="19"/>
        <v>0</v>
      </c>
      <c r="P53" s="174">
        <v>0</v>
      </c>
      <c r="Q53" s="174">
        <f t="shared" si="20"/>
        <v>0</v>
      </c>
      <c r="R53" s="174"/>
      <c r="S53" s="174"/>
      <c r="T53" s="175">
        <v>0</v>
      </c>
      <c r="U53" s="174">
        <f t="shared" si="21"/>
        <v>0</v>
      </c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132</v>
      </c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 x14ac:dyDescent="0.2">
      <c r="A54" s="199">
        <v>44</v>
      </c>
      <c r="B54" s="166"/>
      <c r="C54" s="275" t="s">
        <v>511</v>
      </c>
      <c r="D54" s="276"/>
      <c r="E54" s="193">
        <v>88</v>
      </c>
      <c r="F54" s="174"/>
      <c r="G54" s="201"/>
      <c r="H54" s="173"/>
      <c r="I54" s="174">
        <f t="shared" si="16"/>
        <v>0</v>
      </c>
      <c r="J54" s="173"/>
      <c r="K54" s="174">
        <f t="shared" si="17"/>
        <v>0</v>
      </c>
      <c r="L54" s="174">
        <v>21</v>
      </c>
      <c r="M54" s="174">
        <f t="shared" si="18"/>
        <v>0</v>
      </c>
      <c r="N54" s="174">
        <v>0</v>
      </c>
      <c r="O54" s="174">
        <f t="shared" si="19"/>
        <v>0</v>
      </c>
      <c r="P54" s="174">
        <v>0</v>
      </c>
      <c r="Q54" s="174">
        <f t="shared" si="20"/>
        <v>0</v>
      </c>
      <c r="R54" s="174"/>
      <c r="S54" s="174"/>
      <c r="T54" s="175">
        <v>0</v>
      </c>
      <c r="U54" s="174">
        <f t="shared" si="21"/>
        <v>0</v>
      </c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132</v>
      </c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199">
        <v>45</v>
      </c>
      <c r="B55" s="166"/>
      <c r="C55" s="275" t="s">
        <v>512</v>
      </c>
      <c r="D55" s="276"/>
      <c r="E55" s="193">
        <v>1046</v>
      </c>
      <c r="F55" s="174"/>
      <c r="G55" s="201"/>
      <c r="H55" s="173"/>
      <c r="I55" s="174">
        <f t="shared" si="16"/>
        <v>0</v>
      </c>
      <c r="J55" s="173"/>
      <c r="K55" s="174">
        <f t="shared" si="17"/>
        <v>0</v>
      </c>
      <c r="L55" s="174">
        <v>21</v>
      </c>
      <c r="M55" s="174">
        <f t="shared" si="18"/>
        <v>0</v>
      </c>
      <c r="N55" s="174">
        <v>0</v>
      </c>
      <c r="O55" s="174">
        <f t="shared" si="19"/>
        <v>0</v>
      </c>
      <c r="P55" s="174">
        <v>0</v>
      </c>
      <c r="Q55" s="174">
        <f t="shared" si="20"/>
        <v>0</v>
      </c>
      <c r="R55" s="174"/>
      <c r="S55" s="174"/>
      <c r="T55" s="175">
        <v>0</v>
      </c>
      <c r="U55" s="174">
        <f t="shared" si="21"/>
        <v>0</v>
      </c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132</v>
      </c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x14ac:dyDescent="0.2">
      <c r="A56" s="202" t="s">
        <v>127</v>
      </c>
      <c r="B56" s="167" t="s">
        <v>58</v>
      </c>
      <c r="C56" s="191" t="s">
        <v>59</v>
      </c>
      <c r="D56" s="169"/>
      <c r="E56" s="171"/>
      <c r="F56" s="176"/>
      <c r="G56" s="203">
        <f>SUMIF(AE57:AE60,"&lt;&gt;NOR",G57:G60)</f>
        <v>0</v>
      </c>
      <c r="H56" s="176"/>
      <c r="I56" s="176">
        <f>SUM(I57:I60)</f>
        <v>0</v>
      </c>
      <c r="J56" s="176"/>
      <c r="K56" s="176">
        <f>SUM(K57:K60)</f>
        <v>0</v>
      </c>
      <c r="L56" s="176"/>
      <c r="M56" s="176">
        <f>SUM(M57:M60)</f>
        <v>0</v>
      </c>
      <c r="N56" s="176"/>
      <c r="O56" s="176">
        <f>SUM(O57:O60)</f>
        <v>523.63</v>
      </c>
      <c r="P56" s="176"/>
      <c r="Q56" s="176">
        <f>SUM(Q57:Q60)</f>
        <v>0</v>
      </c>
      <c r="R56" s="176"/>
      <c r="S56" s="176"/>
      <c r="T56" s="177"/>
      <c r="U56" s="176">
        <f>SUM(U57:U60)</f>
        <v>1192.58</v>
      </c>
      <c r="AE56" t="s">
        <v>128</v>
      </c>
    </row>
    <row r="57" spans="1:60" outlineLevel="1" x14ac:dyDescent="0.2">
      <c r="A57" s="199">
        <v>46</v>
      </c>
      <c r="B57" s="166" t="s">
        <v>158</v>
      </c>
      <c r="C57" s="190" t="s">
        <v>159</v>
      </c>
      <c r="D57" s="168" t="s">
        <v>160</v>
      </c>
      <c r="E57" s="170">
        <v>141.04</v>
      </c>
      <c r="F57" s="200"/>
      <c r="G57" s="201">
        <f t="shared" ref="G57" si="22">E57*F57</f>
        <v>0</v>
      </c>
      <c r="H57" s="173"/>
      <c r="I57" s="174">
        <f>ROUND(E57*H57,2)</f>
        <v>0</v>
      </c>
      <c r="J57" s="173"/>
      <c r="K57" s="174">
        <f>ROUND(E57*J57,2)</f>
        <v>0</v>
      </c>
      <c r="L57" s="174">
        <v>21</v>
      </c>
      <c r="M57" s="174">
        <f>G57*(1+L57/100)</f>
        <v>0</v>
      </c>
      <c r="N57" s="174">
        <v>2.5249999999999999</v>
      </c>
      <c r="O57" s="174">
        <f>ROUND(E57*N57,2)</f>
        <v>356.13</v>
      </c>
      <c r="P57" s="174">
        <v>0</v>
      </c>
      <c r="Q57" s="174">
        <f>ROUND(E57*P57,2)</f>
        <v>0</v>
      </c>
      <c r="R57" s="174"/>
      <c r="S57" s="174"/>
      <c r="T57" s="175">
        <v>2.58</v>
      </c>
      <c r="U57" s="174">
        <f>ROUND(E57*T57,2)</f>
        <v>363.88</v>
      </c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132</v>
      </c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ht="12.75" customHeight="1" outlineLevel="1" x14ac:dyDescent="0.2">
      <c r="A58" s="199">
        <v>47</v>
      </c>
      <c r="B58" s="166"/>
      <c r="C58" s="275" t="s">
        <v>513</v>
      </c>
      <c r="D58" s="276"/>
      <c r="E58" s="193">
        <v>141.04</v>
      </c>
      <c r="F58" s="174"/>
      <c r="G58" s="201"/>
      <c r="H58" s="173"/>
      <c r="I58" s="174">
        <f>ROUND(E58*H58,2)</f>
        <v>0</v>
      </c>
      <c r="J58" s="173"/>
      <c r="K58" s="174">
        <f>ROUND(E58*J58,2)</f>
        <v>0</v>
      </c>
      <c r="L58" s="174">
        <v>21</v>
      </c>
      <c r="M58" s="174">
        <f>G58*(1+L58/100)</f>
        <v>0</v>
      </c>
      <c r="N58" s="174">
        <v>0</v>
      </c>
      <c r="O58" s="174">
        <f>ROUND(E58*N58,2)</f>
        <v>0</v>
      </c>
      <c r="P58" s="174">
        <v>0</v>
      </c>
      <c r="Q58" s="174">
        <f>ROUND(E58*P58,2)</f>
        <v>0</v>
      </c>
      <c r="R58" s="174"/>
      <c r="S58" s="174"/>
      <c r="T58" s="175">
        <v>0</v>
      </c>
      <c r="U58" s="174">
        <f>ROUND(E58*T58,2)</f>
        <v>0</v>
      </c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132</v>
      </c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">
      <c r="A59" s="199">
        <v>48</v>
      </c>
      <c r="B59" s="166" t="s">
        <v>161</v>
      </c>
      <c r="C59" s="190" t="s">
        <v>162</v>
      </c>
      <c r="D59" s="168" t="s">
        <v>131</v>
      </c>
      <c r="E59" s="170">
        <v>1763.2</v>
      </c>
      <c r="F59" s="200"/>
      <c r="G59" s="201">
        <f t="shared" ref="G59" si="23">E59*F59</f>
        <v>0</v>
      </c>
      <c r="H59" s="173"/>
      <c r="I59" s="174">
        <f>ROUND(E59*H59,2)</f>
        <v>0</v>
      </c>
      <c r="J59" s="173"/>
      <c r="K59" s="174">
        <f>ROUND(E59*J59,2)</f>
        <v>0</v>
      </c>
      <c r="L59" s="174">
        <v>21</v>
      </c>
      <c r="M59" s="174">
        <f>G59*(1+L59/100)</f>
        <v>0</v>
      </c>
      <c r="N59" s="174">
        <v>9.5000000000000001E-2</v>
      </c>
      <c r="O59" s="174">
        <f>ROUND(E59*N59,2)</f>
        <v>167.5</v>
      </c>
      <c r="P59" s="174">
        <v>0</v>
      </c>
      <c r="Q59" s="174">
        <f>ROUND(E59*P59,2)</f>
        <v>0</v>
      </c>
      <c r="R59" s="174"/>
      <c r="S59" s="174"/>
      <c r="T59" s="175">
        <v>0.47</v>
      </c>
      <c r="U59" s="174">
        <f>ROUND(E59*T59,2)</f>
        <v>828.7</v>
      </c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132</v>
      </c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 x14ac:dyDescent="0.2">
      <c r="A60" s="199">
        <v>49</v>
      </c>
      <c r="B60" s="166"/>
      <c r="C60" s="275" t="s">
        <v>514</v>
      </c>
      <c r="D60" s="276"/>
      <c r="E60" s="193">
        <v>1763.2</v>
      </c>
      <c r="F60" s="174"/>
      <c r="G60" s="201"/>
      <c r="H60" s="173"/>
      <c r="I60" s="174">
        <f>ROUND(E60*H60,2)</f>
        <v>0</v>
      </c>
      <c r="J60" s="173"/>
      <c r="K60" s="174">
        <f>ROUND(E60*J60,2)</f>
        <v>0</v>
      </c>
      <c r="L60" s="174">
        <v>21</v>
      </c>
      <c r="M60" s="174">
        <f>G60*(1+L60/100)</f>
        <v>0</v>
      </c>
      <c r="N60" s="174">
        <v>0</v>
      </c>
      <c r="O60" s="174">
        <f>ROUND(E60*N60,2)</f>
        <v>0</v>
      </c>
      <c r="P60" s="174">
        <v>0</v>
      </c>
      <c r="Q60" s="174">
        <f>ROUND(E60*P60,2)</f>
        <v>0</v>
      </c>
      <c r="R60" s="174"/>
      <c r="S60" s="174"/>
      <c r="T60" s="175">
        <v>0</v>
      </c>
      <c r="U60" s="174">
        <f>ROUND(E60*T60,2)</f>
        <v>0</v>
      </c>
      <c r="V60" s="162"/>
      <c r="W60" s="162"/>
      <c r="X60" s="162"/>
      <c r="Y60" s="162"/>
      <c r="Z60" s="162"/>
      <c r="AA60" s="162"/>
      <c r="AB60" s="162"/>
      <c r="AC60" s="162"/>
      <c r="AD60" s="162"/>
      <c r="AE60" s="162" t="s">
        <v>132</v>
      </c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x14ac:dyDescent="0.2">
      <c r="A61" s="202" t="s">
        <v>127</v>
      </c>
      <c r="B61" s="167" t="s">
        <v>60</v>
      </c>
      <c r="C61" s="191" t="s">
        <v>61</v>
      </c>
      <c r="D61" s="169"/>
      <c r="E61" s="171"/>
      <c r="F61" s="176"/>
      <c r="G61" s="203">
        <f>SUMIF(AE62:AE62,"&lt;&gt;NOR",G62:G62)</f>
        <v>0</v>
      </c>
      <c r="H61" s="176"/>
      <c r="I61" s="176">
        <f>SUM(I62:I62)</f>
        <v>0</v>
      </c>
      <c r="J61" s="176"/>
      <c r="K61" s="176">
        <f>SUM(K62:K62)</f>
        <v>0</v>
      </c>
      <c r="L61" s="176"/>
      <c r="M61" s="176">
        <f>SUM(M62:M62)</f>
        <v>0</v>
      </c>
      <c r="N61" s="176"/>
      <c r="O61" s="176">
        <f>SUM(O62:O62)</f>
        <v>68.709999999999994</v>
      </c>
      <c r="P61" s="176"/>
      <c r="Q61" s="176">
        <f>SUM(Q62:Q62)</f>
        <v>0</v>
      </c>
      <c r="R61" s="176"/>
      <c r="S61" s="176"/>
      <c r="T61" s="177"/>
      <c r="U61" s="176">
        <f>SUM(U62:U62)</f>
        <v>1234.8</v>
      </c>
      <c r="AE61" t="s">
        <v>128</v>
      </c>
    </row>
    <row r="62" spans="1:60" outlineLevel="1" x14ac:dyDescent="0.2">
      <c r="A62" s="199">
        <v>50</v>
      </c>
      <c r="B62" s="166" t="s">
        <v>163</v>
      </c>
      <c r="C62" s="190" t="s">
        <v>164</v>
      </c>
      <c r="D62" s="168" t="s">
        <v>138</v>
      </c>
      <c r="E62" s="170">
        <v>140</v>
      </c>
      <c r="F62" s="200"/>
      <c r="G62" s="201">
        <f t="shared" ref="G62" si="24">E62*F62</f>
        <v>0</v>
      </c>
      <c r="H62" s="173"/>
      <c r="I62" s="174">
        <f>ROUND(E62*H62,2)</f>
        <v>0</v>
      </c>
      <c r="J62" s="173"/>
      <c r="K62" s="174">
        <f>ROUND(E62*J62,2)</f>
        <v>0</v>
      </c>
      <c r="L62" s="174">
        <v>21</v>
      </c>
      <c r="M62" s="174">
        <f>G62*(1+L62/100)</f>
        <v>0</v>
      </c>
      <c r="N62" s="174">
        <v>0.49075000000000002</v>
      </c>
      <c r="O62" s="174">
        <f>ROUND(E62*N62,2)</f>
        <v>68.709999999999994</v>
      </c>
      <c r="P62" s="174">
        <v>0</v>
      </c>
      <c r="Q62" s="174">
        <f>ROUND(E62*P62,2)</f>
        <v>0</v>
      </c>
      <c r="R62" s="174"/>
      <c r="S62" s="174"/>
      <c r="T62" s="175">
        <v>8.82</v>
      </c>
      <c r="U62" s="174">
        <f>ROUND(E62*T62,2)</f>
        <v>1234.8</v>
      </c>
      <c r="V62" s="162"/>
      <c r="W62" s="162"/>
      <c r="X62" s="162"/>
      <c r="Y62" s="162"/>
      <c r="Z62" s="162"/>
      <c r="AA62" s="162"/>
      <c r="AB62" s="162"/>
      <c r="AC62" s="162"/>
      <c r="AD62" s="162"/>
      <c r="AE62" s="162" t="s">
        <v>132</v>
      </c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x14ac:dyDescent="0.2">
      <c r="A63" s="202" t="s">
        <v>127</v>
      </c>
      <c r="B63" s="167" t="s">
        <v>62</v>
      </c>
      <c r="C63" s="191" t="s">
        <v>63</v>
      </c>
      <c r="D63" s="169"/>
      <c r="E63" s="171"/>
      <c r="F63" s="176"/>
      <c r="G63" s="203">
        <f>SUMIF(AE64:AE65,"&lt;&gt;NOR",G64:G65)</f>
        <v>0</v>
      </c>
      <c r="H63" s="176"/>
      <c r="I63" s="176">
        <f>SUM(I64:I65)</f>
        <v>0</v>
      </c>
      <c r="J63" s="176"/>
      <c r="K63" s="176">
        <f>SUM(K64:K65)</f>
        <v>0</v>
      </c>
      <c r="L63" s="176"/>
      <c r="M63" s="176">
        <f>SUM(M64:M65)</f>
        <v>0</v>
      </c>
      <c r="N63" s="176"/>
      <c r="O63" s="176">
        <f>SUM(O64:O65)</f>
        <v>6.62</v>
      </c>
      <c r="P63" s="176"/>
      <c r="Q63" s="176">
        <f>SUM(Q64:Q65)</f>
        <v>0</v>
      </c>
      <c r="R63" s="176"/>
      <c r="S63" s="176"/>
      <c r="T63" s="177"/>
      <c r="U63" s="176">
        <f>SUM(U64:U65)</f>
        <v>44.28</v>
      </c>
      <c r="AE63" t="s">
        <v>128</v>
      </c>
    </row>
    <row r="64" spans="1:60" outlineLevel="1" x14ac:dyDescent="0.2">
      <c r="A64" s="199">
        <v>51</v>
      </c>
      <c r="B64" s="166" t="s">
        <v>165</v>
      </c>
      <c r="C64" s="190" t="s">
        <v>166</v>
      </c>
      <c r="D64" s="168" t="s">
        <v>131</v>
      </c>
      <c r="E64" s="170">
        <v>360</v>
      </c>
      <c r="F64" s="200"/>
      <c r="G64" s="201">
        <f t="shared" ref="G64:G65" si="25">E64*F64</f>
        <v>0</v>
      </c>
      <c r="H64" s="173"/>
      <c r="I64" s="174">
        <f>ROUND(E64*H64,2)</f>
        <v>0</v>
      </c>
      <c r="J64" s="173"/>
      <c r="K64" s="174">
        <f>ROUND(E64*J64,2)</f>
        <v>0</v>
      </c>
      <c r="L64" s="174">
        <v>21</v>
      </c>
      <c r="M64" s="174">
        <f>G64*(1+L64/100)</f>
        <v>0</v>
      </c>
      <c r="N64" s="174">
        <v>1.8380000000000001E-2</v>
      </c>
      <c r="O64" s="174">
        <f>ROUND(E64*N64,2)</f>
        <v>6.62</v>
      </c>
      <c r="P64" s="174">
        <v>0</v>
      </c>
      <c r="Q64" s="174">
        <f>ROUND(E64*P64,2)</f>
        <v>0</v>
      </c>
      <c r="R64" s="174"/>
      <c r="S64" s="174"/>
      <c r="T64" s="175">
        <v>0.123</v>
      </c>
      <c r="U64" s="174">
        <f>ROUND(E64*T64,2)</f>
        <v>44.28</v>
      </c>
      <c r="V64" s="162"/>
      <c r="W64" s="162"/>
      <c r="X64" s="162"/>
      <c r="Y64" s="162"/>
      <c r="Z64" s="162"/>
      <c r="AA64" s="162"/>
      <c r="AB64" s="162"/>
      <c r="AC64" s="162"/>
      <c r="AD64" s="162"/>
      <c r="AE64" s="162" t="s">
        <v>132</v>
      </c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ht="22.5" outlineLevel="1" x14ac:dyDescent="0.2">
      <c r="A65" s="199">
        <v>52</v>
      </c>
      <c r="B65" s="166" t="s">
        <v>167</v>
      </c>
      <c r="C65" s="190" t="s">
        <v>168</v>
      </c>
      <c r="D65" s="168" t="s">
        <v>131</v>
      </c>
      <c r="E65" s="170">
        <v>1080</v>
      </c>
      <c r="F65" s="200"/>
      <c r="G65" s="201">
        <f t="shared" si="25"/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4"/>
      <c r="S65" s="174"/>
      <c r="T65" s="175">
        <v>0</v>
      </c>
      <c r="U65" s="174">
        <f>ROUND(E65*T65,2)</f>
        <v>0</v>
      </c>
      <c r="V65" s="162"/>
      <c r="W65" s="162"/>
      <c r="X65" s="162"/>
      <c r="Y65" s="162"/>
      <c r="Z65" s="162"/>
      <c r="AA65" s="162"/>
      <c r="AB65" s="162"/>
      <c r="AC65" s="162"/>
      <c r="AD65" s="162"/>
      <c r="AE65" s="162" t="s">
        <v>132</v>
      </c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x14ac:dyDescent="0.2">
      <c r="A66" s="202" t="s">
        <v>127</v>
      </c>
      <c r="B66" s="167" t="s">
        <v>64</v>
      </c>
      <c r="C66" s="191" t="s">
        <v>65</v>
      </c>
      <c r="D66" s="169"/>
      <c r="E66" s="171"/>
      <c r="F66" s="176"/>
      <c r="G66" s="203">
        <f>SUMIF(AE67:AE87,"&lt;&gt;NOR",G67:G87)</f>
        <v>0</v>
      </c>
      <c r="H66" s="176"/>
      <c r="I66" s="176">
        <f>SUM(I67:I87)</f>
        <v>0</v>
      </c>
      <c r="J66" s="176"/>
      <c r="K66" s="176">
        <f>SUM(K67:K87)</f>
        <v>0</v>
      </c>
      <c r="L66" s="176"/>
      <c r="M66" s="176">
        <f>SUM(M67:M87)</f>
        <v>0</v>
      </c>
      <c r="N66" s="176"/>
      <c r="O66" s="176">
        <f>SUM(O67:O87)</f>
        <v>0.59</v>
      </c>
      <c r="P66" s="176"/>
      <c r="Q66" s="176">
        <f>SUM(Q67:Q87)</f>
        <v>334.43</v>
      </c>
      <c r="R66" s="176"/>
      <c r="S66" s="176"/>
      <c r="T66" s="177"/>
      <c r="U66" s="176">
        <f>SUM(U67:U87)</f>
        <v>1670.2599999999998</v>
      </c>
      <c r="AE66" t="s">
        <v>128</v>
      </c>
    </row>
    <row r="67" spans="1:60" outlineLevel="1" x14ac:dyDescent="0.2">
      <c r="A67" s="199">
        <v>53</v>
      </c>
      <c r="B67" s="166" t="s">
        <v>169</v>
      </c>
      <c r="C67" s="190" t="s">
        <v>170</v>
      </c>
      <c r="D67" s="168" t="s">
        <v>131</v>
      </c>
      <c r="E67" s="170">
        <v>193.2</v>
      </c>
      <c r="F67" s="200"/>
      <c r="G67" s="201">
        <f t="shared" ref="G67:G68" si="26">E67*F67</f>
        <v>0</v>
      </c>
      <c r="H67" s="173"/>
      <c r="I67" s="174">
        <f t="shared" ref="I67:I87" si="27">ROUND(E67*H67,2)</f>
        <v>0</v>
      </c>
      <c r="J67" s="173"/>
      <c r="K67" s="174">
        <f t="shared" ref="K67:K87" si="28">ROUND(E67*J67,2)</f>
        <v>0</v>
      </c>
      <c r="L67" s="174">
        <v>21</v>
      </c>
      <c r="M67" s="174">
        <f t="shared" ref="M67:M87" si="29">G67*(1+L67/100)</f>
        <v>0</v>
      </c>
      <c r="N67" s="174">
        <v>3.0400000000000002E-3</v>
      </c>
      <c r="O67" s="174">
        <f t="shared" ref="O67:O87" si="30">ROUND(E67*N67,2)</f>
        <v>0.59</v>
      </c>
      <c r="P67" s="174">
        <v>6.5000000000000002E-2</v>
      </c>
      <c r="Q67" s="174">
        <f t="shared" ref="Q67:Q87" si="31">ROUND(E67*P67,2)</f>
        <v>12.56</v>
      </c>
      <c r="R67" s="174"/>
      <c r="S67" s="174"/>
      <c r="T67" s="175">
        <v>0.91300000000000003</v>
      </c>
      <c r="U67" s="174">
        <f t="shared" ref="U67:U87" si="32">ROUND(E67*T67,2)</f>
        <v>176.39</v>
      </c>
      <c r="V67" s="162"/>
      <c r="W67" s="162"/>
      <c r="X67" s="162"/>
      <c r="Y67" s="162"/>
      <c r="Z67" s="162"/>
      <c r="AA67" s="162"/>
      <c r="AB67" s="162"/>
      <c r="AC67" s="162"/>
      <c r="AD67" s="162"/>
      <c r="AE67" s="162" t="s">
        <v>132</v>
      </c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199">
        <v>54</v>
      </c>
      <c r="B68" s="166" t="s">
        <v>171</v>
      </c>
      <c r="C68" s="190" t="s">
        <v>172</v>
      </c>
      <c r="D68" s="168" t="s">
        <v>160</v>
      </c>
      <c r="E68" s="170">
        <v>2.2799999999999998</v>
      </c>
      <c r="F68" s="200"/>
      <c r="G68" s="201">
        <f t="shared" si="26"/>
        <v>0</v>
      </c>
      <c r="H68" s="173"/>
      <c r="I68" s="174">
        <f t="shared" si="27"/>
        <v>0</v>
      </c>
      <c r="J68" s="173"/>
      <c r="K68" s="174">
        <f t="shared" si="28"/>
        <v>0</v>
      </c>
      <c r="L68" s="174">
        <v>21</v>
      </c>
      <c r="M68" s="174">
        <f t="shared" si="29"/>
        <v>0</v>
      </c>
      <c r="N68" s="174">
        <v>1.47E-3</v>
      </c>
      <c r="O68" s="174">
        <f t="shared" si="30"/>
        <v>0</v>
      </c>
      <c r="P68" s="174">
        <v>2.2000000000000002</v>
      </c>
      <c r="Q68" s="174">
        <f t="shared" si="31"/>
        <v>5.0199999999999996</v>
      </c>
      <c r="R68" s="174"/>
      <c r="S68" s="174"/>
      <c r="T68" s="175">
        <v>4.9960000000000004</v>
      </c>
      <c r="U68" s="174">
        <f t="shared" si="32"/>
        <v>11.39</v>
      </c>
      <c r="V68" s="162"/>
      <c r="W68" s="162"/>
      <c r="X68" s="162"/>
      <c r="Y68" s="162"/>
      <c r="Z68" s="162"/>
      <c r="AA68" s="162"/>
      <c r="AB68" s="162"/>
      <c r="AC68" s="162"/>
      <c r="AD68" s="162"/>
      <c r="AE68" s="162" t="s">
        <v>132</v>
      </c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199">
        <v>55</v>
      </c>
      <c r="B69" s="166"/>
      <c r="C69" s="275" t="s">
        <v>515</v>
      </c>
      <c r="D69" s="276"/>
      <c r="E69" s="193">
        <v>2.2799999999999998</v>
      </c>
      <c r="F69" s="174"/>
      <c r="G69" s="201"/>
      <c r="H69" s="173"/>
      <c r="I69" s="174">
        <f t="shared" si="27"/>
        <v>0</v>
      </c>
      <c r="J69" s="173"/>
      <c r="K69" s="174">
        <f t="shared" si="28"/>
        <v>0</v>
      </c>
      <c r="L69" s="174">
        <v>21</v>
      </c>
      <c r="M69" s="174">
        <f t="shared" si="29"/>
        <v>0</v>
      </c>
      <c r="N69" s="174">
        <v>0</v>
      </c>
      <c r="O69" s="174">
        <f t="shared" si="30"/>
        <v>0</v>
      </c>
      <c r="P69" s="174">
        <v>0</v>
      </c>
      <c r="Q69" s="174">
        <f t="shared" si="31"/>
        <v>0</v>
      </c>
      <c r="R69" s="174"/>
      <c r="S69" s="174"/>
      <c r="T69" s="175">
        <v>0</v>
      </c>
      <c r="U69" s="174">
        <f t="shared" si="32"/>
        <v>0</v>
      </c>
      <c r="V69" s="162"/>
      <c r="W69" s="162"/>
      <c r="X69" s="162"/>
      <c r="Y69" s="162"/>
      <c r="Z69" s="162"/>
      <c r="AA69" s="162"/>
      <c r="AB69" s="162"/>
      <c r="AC69" s="162"/>
      <c r="AD69" s="162"/>
      <c r="AE69" s="162" t="s">
        <v>132</v>
      </c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 x14ac:dyDescent="0.2">
      <c r="A70" s="199">
        <v>56</v>
      </c>
      <c r="B70" s="166" t="s">
        <v>173</v>
      </c>
      <c r="C70" s="190" t="s">
        <v>174</v>
      </c>
      <c r="D70" s="168" t="s">
        <v>160</v>
      </c>
      <c r="E70" s="170">
        <v>141.04</v>
      </c>
      <c r="F70" s="200"/>
      <c r="G70" s="201">
        <f t="shared" ref="G70" si="33">E70*F70</f>
        <v>0</v>
      </c>
      <c r="H70" s="173"/>
      <c r="I70" s="174">
        <f t="shared" si="27"/>
        <v>0</v>
      </c>
      <c r="J70" s="173"/>
      <c r="K70" s="174">
        <f t="shared" si="28"/>
        <v>0</v>
      </c>
      <c r="L70" s="174">
        <v>21</v>
      </c>
      <c r="M70" s="174">
        <f t="shared" si="29"/>
        <v>0</v>
      </c>
      <c r="N70" s="174">
        <v>0</v>
      </c>
      <c r="O70" s="174">
        <f t="shared" si="30"/>
        <v>0</v>
      </c>
      <c r="P70" s="174">
        <v>2.2000000000000002</v>
      </c>
      <c r="Q70" s="174">
        <f t="shared" si="31"/>
        <v>310.29000000000002</v>
      </c>
      <c r="R70" s="174"/>
      <c r="S70" s="174"/>
      <c r="T70" s="175">
        <v>7.1950000000000003</v>
      </c>
      <c r="U70" s="174">
        <f t="shared" si="32"/>
        <v>1014.78</v>
      </c>
      <c r="V70" s="162"/>
      <c r="W70" s="162"/>
      <c r="X70" s="162"/>
      <c r="Y70" s="162"/>
      <c r="Z70" s="162"/>
      <c r="AA70" s="162"/>
      <c r="AB70" s="162"/>
      <c r="AC70" s="162"/>
      <c r="AD70" s="162"/>
      <c r="AE70" s="162" t="s">
        <v>132</v>
      </c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">
      <c r="A71" s="199">
        <v>57</v>
      </c>
      <c r="B71" s="166"/>
      <c r="C71" s="275" t="s">
        <v>513</v>
      </c>
      <c r="D71" s="284"/>
      <c r="E71" s="193">
        <v>141.04</v>
      </c>
      <c r="F71" s="174"/>
      <c r="G71" s="201"/>
      <c r="H71" s="173"/>
      <c r="I71" s="174">
        <f t="shared" si="27"/>
        <v>0</v>
      </c>
      <c r="J71" s="173"/>
      <c r="K71" s="174">
        <f t="shared" si="28"/>
        <v>0</v>
      </c>
      <c r="L71" s="174">
        <v>21</v>
      </c>
      <c r="M71" s="174">
        <f t="shared" si="29"/>
        <v>0</v>
      </c>
      <c r="N71" s="174">
        <v>0</v>
      </c>
      <c r="O71" s="174">
        <f t="shared" si="30"/>
        <v>0</v>
      </c>
      <c r="P71" s="174">
        <v>0</v>
      </c>
      <c r="Q71" s="174">
        <f t="shared" si="31"/>
        <v>0</v>
      </c>
      <c r="R71" s="174"/>
      <c r="S71" s="174"/>
      <c r="T71" s="175">
        <v>0</v>
      </c>
      <c r="U71" s="174">
        <f t="shared" si="32"/>
        <v>0</v>
      </c>
      <c r="V71" s="162"/>
      <c r="W71" s="162"/>
      <c r="X71" s="162"/>
      <c r="Y71" s="162"/>
      <c r="Z71" s="162"/>
      <c r="AA71" s="162"/>
      <c r="AB71" s="162"/>
      <c r="AC71" s="162"/>
      <c r="AD71" s="162"/>
      <c r="AE71" s="162" t="s">
        <v>132</v>
      </c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199">
        <v>58</v>
      </c>
      <c r="B72" s="166" t="s">
        <v>175</v>
      </c>
      <c r="C72" s="190" t="s">
        <v>176</v>
      </c>
      <c r="D72" s="168" t="s">
        <v>131</v>
      </c>
      <c r="E72" s="170">
        <v>327.98</v>
      </c>
      <c r="F72" s="200"/>
      <c r="G72" s="201">
        <f t="shared" ref="G72" si="34">E72*F72</f>
        <v>0</v>
      </c>
      <c r="H72" s="173"/>
      <c r="I72" s="174">
        <f t="shared" si="27"/>
        <v>0</v>
      </c>
      <c r="J72" s="173"/>
      <c r="K72" s="174">
        <f t="shared" si="28"/>
        <v>0</v>
      </c>
      <c r="L72" s="174">
        <v>21</v>
      </c>
      <c r="M72" s="174">
        <f t="shared" si="29"/>
        <v>0</v>
      </c>
      <c r="N72" s="174">
        <v>0</v>
      </c>
      <c r="O72" s="174">
        <f t="shared" si="30"/>
        <v>0</v>
      </c>
      <c r="P72" s="174">
        <v>0.02</v>
      </c>
      <c r="Q72" s="174">
        <f t="shared" si="31"/>
        <v>6.56</v>
      </c>
      <c r="R72" s="174"/>
      <c r="S72" s="174"/>
      <c r="T72" s="175">
        <v>0.14699999999999999</v>
      </c>
      <c r="U72" s="174">
        <f t="shared" si="32"/>
        <v>48.21</v>
      </c>
      <c r="V72" s="162"/>
      <c r="W72" s="162"/>
      <c r="X72" s="162"/>
      <c r="Y72" s="162"/>
      <c r="Z72" s="162"/>
      <c r="AA72" s="162"/>
      <c r="AB72" s="162"/>
      <c r="AC72" s="162"/>
      <c r="AD72" s="162"/>
      <c r="AE72" s="162" t="s">
        <v>132</v>
      </c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199">
        <v>59</v>
      </c>
      <c r="B73" s="166"/>
      <c r="C73" s="275" t="s">
        <v>516</v>
      </c>
      <c r="D73" s="276"/>
      <c r="E73" s="193">
        <v>127.16</v>
      </c>
      <c r="F73" s="174"/>
      <c r="G73" s="201"/>
      <c r="H73" s="173"/>
      <c r="I73" s="174">
        <f t="shared" si="27"/>
        <v>0</v>
      </c>
      <c r="J73" s="173"/>
      <c r="K73" s="174">
        <f t="shared" si="28"/>
        <v>0</v>
      </c>
      <c r="L73" s="174">
        <v>21</v>
      </c>
      <c r="M73" s="174">
        <f t="shared" si="29"/>
        <v>0</v>
      </c>
      <c r="N73" s="174">
        <v>0</v>
      </c>
      <c r="O73" s="174">
        <f t="shared" si="30"/>
        <v>0</v>
      </c>
      <c r="P73" s="174">
        <v>0</v>
      </c>
      <c r="Q73" s="174">
        <f t="shared" si="31"/>
        <v>0</v>
      </c>
      <c r="R73" s="174"/>
      <c r="S73" s="174"/>
      <c r="T73" s="175">
        <v>0</v>
      </c>
      <c r="U73" s="174">
        <f t="shared" si="32"/>
        <v>0</v>
      </c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132</v>
      </c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199">
        <v>60</v>
      </c>
      <c r="B74" s="166"/>
      <c r="C74" s="275" t="s">
        <v>517</v>
      </c>
      <c r="D74" s="276"/>
      <c r="E74" s="193">
        <v>51.48</v>
      </c>
      <c r="F74" s="174"/>
      <c r="G74" s="201"/>
      <c r="H74" s="173"/>
      <c r="I74" s="174">
        <f t="shared" si="27"/>
        <v>0</v>
      </c>
      <c r="J74" s="173"/>
      <c r="K74" s="174">
        <f t="shared" si="28"/>
        <v>0</v>
      </c>
      <c r="L74" s="174">
        <v>21</v>
      </c>
      <c r="M74" s="174">
        <f t="shared" si="29"/>
        <v>0</v>
      </c>
      <c r="N74" s="174">
        <v>0</v>
      </c>
      <c r="O74" s="174">
        <f t="shared" si="30"/>
        <v>0</v>
      </c>
      <c r="P74" s="174">
        <v>0</v>
      </c>
      <c r="Q74" s="174">
        <f t="shared" si="31"/>
        <v>0</v>
      </c>
      <c r="R74" s="174"/>
      <c r="S74" s="174"/>
      <c r="T74" s="175">
        <v>0</v>
      </c>
      <c r="U74" s="174">
        <f t="shared" si="32"/>
        <v>0</v>
      </c>
      <c r="V74" s="162"/>
      <c r="W74" s="162"/>
      <c r="X74" s="162"/>
      <c r="Y74" s="162"/>
      <c r="Z74" s="162"/>
      <c r="AA74" s="162"/>
      <c r="AB74" s="162"/>
      <c r="AC74" s="162"/>
      <c r="AD74" s="162"/>
      <c r="AE74" s="162" t="s">
        <v>132</v>
      </c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">
      <c r="A75" s="199">
        <v>61</v>
      </c>
      <c r="B75" s="166"/>
      <c r="C75" s="275" t="s">
        <v>518</v>
      </c>
      <c r="D75" s="276"/>
      <c r="E75" s="193">
        <v>5.78</v>
      </c>
      <c r="F75" s="174"/>
      <c r="G75" s="201"/>
      <c r="H75" s="173"/>
      <c r="I75" s="174">
        <f t="shared" si="27"/>
        <v>0</v>
      </c>
      <c r="J75" s="173"/>
      <c r="K75" s="174">
        <f t="shared" si="28"/>
        <v>0</v>
      </c>
      <c r="L75" s="174">
        <v>21</v>
      </c>
      <c r="M75" s="174">
        <f t="shared" si="29"/>
        <v>0</v>
      </c>
      <c r="N75" s="174">
        <v>0</v>
      </c>
      <c r="O75" s="174">
        <f t="shared" si="30"/>
        <v>0</v>
      </c>
      <c r="P75" s="174">
        <v>0</v>
      </c>
      <c r="Q75" s="174">
        <f t="shared" si="31"/>
        <v>0</v>
      </c>
      <c r="R75" s="174"/>
      <c r="S75" s="174"/>
      <c r="T75" s="175">
        <v>0</v>
      </c>
      <c r="U75" s="174">
        <f t="shared" si="32"/>
        <v>0</v>
      </c>
      <c r="V75" s="162"/>
      <c r="W75" s="162"/>
      <c r="X75" s="162"/>
      <c r="Y75" s="162"/>
      <c r="Z75" s="162"/>
      <c r="AA75" s="162"/>
      <c r="AB75" s="162"/>
      <c r="AC75" s="162"/>
      <c r="AD75" s="162"/>
      <c r="AE75" s="162" t="s">
        <v>132</v>
      </c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">
      <c r="A76" s="199">
        <v>62</v>
      </c>
      <c r="B76" s="166"/>
      <c r="C76" s="275" t="s">
        <v>519</v>
      </c>
      <c r="D76" s="276"/>
      <c r="E76" s="193">
        <v>40.799999999999997</v>
      </c>
      <c r="F76" s="174"/>
      <c r="G76" s="201"/>
      <c r="H76" s="173"/>
      <c r="I76" s="174">
        <f t="shared" si="27"/>
        <v>0</v>
      </c>
      <c r="J76" s="173"/>
      <c r="K76" s="174">
        <f t="shared" si="28"/>
        <v>0</v>
      </c>
      <c r="L76" s="174">
        <v>21</v>
      </c>
      <c r="M76" s="174">
        <f t="shared" si="29"/>
        <v>0</v>
      </c>
      <c r="N76" s="174">
        <v>0</v>
      </c>
      <c r="O76" s="174">
        <f t="shared" si="30"/>
        <v>0</v>
      </c>
      <c r="P76" s="174">
        <v>0</v>
      </c>
      <c r="Q76" s="174">
        <f t="shared" si="31"/>
        <v>0</v>
      </c>
      <c r="R76" s="174"/>
      <c r="S76" s="174"/>
      <c r="T76" s="175">
        <v>0</v>
      </c>
      <c r="U76" s="174">
        <f t="shared" si="32"/>
        <v>0</v>
      </c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132</v>
      </c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">
      <c r="A77" s="199">
        <v>63</v>
      </c>
      <c r="B77" s="166"/>
      <c r="C77" s="275" t="s">
        <v>520</v>
      </c>
      <c r="D77" s="276"/>
      <c r="E77" s="193">
        <v>13.6</v>
      </c>
      <c r="F77" s="174"/>
      <c r="G77" s="201"/>
      <c r="H77" s="173"/>
      <c r="I77" s="174">
        <f t="shared" si="27"/>
        <v>0</v>
      </c>
      <c r="J77" s="173"/>
      <c r="K77" s="174">
        <f t="shared" si="28"/>
        <v>0</v>
      </c>
      <c r="L77" s="174">
        <v>21</v>
      </c>
      <c r="M77" s="174">
        <f t="shared" si="29"/>
        <v>0</v>
      </c>
      <c r="N77" s="174">
        <v>0</v>
      </c>
      <c r="O77" s="174">
        <f t="shared" si="30"/>
        <v>0</v>
      </c>
      <c r="P77" s="174">
        <v>0</v>
      </c>
      <c r="Q77" s="174">
        <f t="shared" si="31"/>
        <v>0</v>
      </c>
      <c r="R77" s="174"/>
      <c r="S77" s="174"/>
      <c r="T77" s="175">
        <v>0</v>
      </c>
      <c r="U77" s="174">
        <f t="shared" si="32"/>
        <v>0</v>
      </c>
      <c r="V77" s="162"/>
      <c r="W77" s="162"/>
      <c r="X77" s="162"/>
      <c r="Y77" s="162"/>
      <c r="Z77" s="162"/>
      <c r="AA77" s="162"/>
      <c r="AB77" s="162"/>
      <c r="AC77" s="162"/>
      <c r="AD77" s="162"/>
      <c r="AE77" s="162" t="s">
        <v>132</v>
      </c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outlineLevel="1" x14ac:dyDescent="0.2">
      <c r="A78" s="199">
        <v>64</v>
      </c>
      <c r="B78" s="166"/>
      <c r="C78" s="275" t="s">
        <v>521</v>
      </c>
      <c r="D78" s="276"/>
      <c r="E78" s="193">
        <v>63.24</v>
      </c>
      <c r="F78" s="174"/>
      <c r="G78" s="201"/>
      <c r="H78" s="173"/>
      <c r="I78" s="174">
        <f t="shared" si="27"/>
        <v>0</v>
      </c>
      <c r="J78" s="173"/>
      <c r="K78" s="174">
        <f t="shared" si="28"/>
        <v>0</v>
      </c>
      <c r="L78" s="174">
        <v>21</v>
      </c>
      <c r="M78" s="174">
        <f t="shared" si="29"/>
        <v>0</v>
      </c>
      <c r="N78" s="174">
        <v>0</v>
      </c>
      <c r="O78" s="174">
        <f t="shared" si="30"/>
        <v>0</v>
      </c>
      <c r="P78" s="174">
        <v>0</v>
      </c>
      <c r="Q78" s="174">
        <f t="shared" si="31"/>
        <v>0</v>
      </c>
      <c r="R78" s="174"/>
      <c r="S78" s="174"/>
      <c r="T78" s="175">
        <v>0</v>
      </c>
      <c r="U78" s="174">
        <f t="shared" si="32"/>
        <v>0</v>
      </c>
      <c r="V78" s="162"/>
      <c r="W78" s="162"/>
      <c r="X78" s="162"/>
      <c r="Y78" s="162"/>
      <c r="Z78" s="162"/>
      <c r="AA78" s="162"/>
      <c r="AB78" s="162"/>
      <c r="AC78" s="162"/>
      <c r="AD78" s="162"/>
      <c r="AE78" s="162" t="s">
        <v>132</v>
      </c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199">
        <v>65</v>
      </c>
      <c r="B79" s="166"/>
      <c r="C79" s="275" t="s">
        <v>522</v>
      </c>
      <c r="D79" s="276"/>
      <c r="E79" s="193">
        <v>25.92</v>
      </c>
      <c r="F79" s="174"/>
      <c r="G79" s="201"/>
      <c r="H79" s="173"/>
      <c r="I79" s="174">
        <f t="shared" si="27"/>
        <v>0</v>
      </c>
      <c r="J79" s="173"/>
      <c r="K79" s="174">
        <f t="shared" si="28"/>
        <v>0</v>
      </c>
      <c r="L79" s="174">
        <v>21</v>
      </c>
      <c r="M79" s="174">
        <f t="shared" si="29"/>
        <v>0</v>
      </c>
      <c r="N79" s="174">
        <v>0</v>
      </c>
      <c r="O79" s="174">
        <f t="shared" si="30"/>
        <v>0</v>
      </c>
      <c r="P79" s="174">
        <v>0</v>
      </c>
      <c r="Q79" s="174">
        <f t="shared" si="31"/>
        <v>0</v>
      </c>
      <c r="R79" s="174"/>
      <c r="S79" s="174"/>
      <c r="T79" s="175">
        <v>0</v>
      </c>
      <c r="U79" s="174">
        <f t="shared" si="32"/>
        <v>0</v>
      </c>
      <c r="V79" s="162"/>
      <c r="W79" s="162"/>
      <c r="X79" s="162"/>
      <c r="Y79" s="162"/>
      <c r="Z79" s="162"/>
      <c r="AA79" s="162"/>
      <c r="AB79" s="162"/>
      <c r="AC79" s="162"/>
      <c r="AD79" s="162"/>
      <c r="AE79" s="162" t="s">
        <v>132</v>
      </c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199">
        <v>66</v>
      </c>
      <c r="B80" s="166" t="s">
        <v>177</v>
      </c>
      <c r="C80" s="190" t="s">
        <v>178</v>
      </c>
      <c r="D80" s="168" t="s">
        <v>179</v>
      </c>
      <c r="E80" s="170">
        <v>174.46</v>
      </c>
      <c r="F80" s="200"/>
      <c r="G80" s="201">
        <f t="shared" ref="G80:G87" si="35">E80*F80</f>
        <v>0</v>
      </c>
      <c r="H80" s="173"/>
      <c r="I80" s="174">
        <f t="shared" si="27"/>
        <v>0</v>
      </c>
      <c r="J80" s="173"/>
      <c r="K80" s="174">
        <f t="shared" si="28"/>
        <v>0</v>
      </c>
      <c r="L80" s="174">
        <v>21</v>
      </c>
      <c r="M80" s="174">
        <f t="shared" si="29"/>
        <v>0</v>
      </c>
      <c r="N80" s="174">
        <v>0</v>
      </c>
      <c r="O80" s="174">
        <f t="shared" si="30"/>
        <v>0</v>
      </c>
      <c r="P80" s="174">
        <v>0</v>
      </c>
      <c r="Q80" s="174">
        <f t="shared" si="31"/>
        <v>0</v>
      </c>
      <c r="R80" s="174"/>
      <c r="S80" s="174"/>
      <c r="T80" s="175">
        <v>0.749</v>
      </c>
      <c r="U80" s="174">
        <f t="shared" si="32"/>
        <v>130.66999999999999</v>
      </c>
      <c r="V80" s="162"/>
      <c r="W80" s="162"/>
      <c r="X80" s="162"/>
      <c r="Y80" s="162"/>
      <c r="Z80" s="162"/>
      <c r="AA80" s="162"/>
      <c r="AB80" s="162"/>
      <c r="AC80" s="162"/>
      <c r="AD80" s="162"/>
      <c r="AE80" s="162" t="s">
        <v>132</v>
      </c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">
      <c r="A81" s="199">
        <v>67</v>
      </c>
      <c r="B81" s="166" t="s">
        <v>180</v>
      </c>
      <c r="C81" s="190" t="s">
        <v>181</v>
      </c>
      <c r="D81" s="168" t="s">
        <v>179</v>
      </c>
      <c r="E81" s="170">
        <v>174.46</v>
      </c>
      <c r="F81" s="200"/>
      <c r="G81" s="201">
        <f t="shared" si="35"/>
        <v>0</v>
      </c>
      <c r="H81" s="173"/>
      <c r="I81" s="174">
        <f t="shared" si="27"/>
        <v>0</v>
      </c>
      <c r="J81" s="173"/>
      <c r="K81" s="174">
        <f t="shared" si="28"/>
        <v>0</v>
      </c>
      <c r="L81" s="174">
        <v>21</v>
      </c>
      <c r="M81" s="174">
        <f t="shared" si="29"/>
        <v>0</v>
      </c>
      <c r="N81" s="174">
        <v>0</v>
      </c>
      <c r="O81" s="174">
        <f t="shared" si="30"/>
        <v>0</v>
      </c>
      <c r="P81" s="174">
        <v>0</v>
      </c>
      <c r="Q81" s="174">
        <f t="shared" si="31"/>
        <v>0</v>
      </c>
      <c r="R81" s="174"/>
      <c r="S81" s="174"/>
      <c r="T81" s="175">
        <v>0.94199999999999995</v>
      </c>
      <c r="U81" s="174">
        <f t="shared" si="32"/>
        <v>164.34</v>
      </c>
      <c r="V81" s="162"/>
      <c r="W81" s="162"/>
      <c r="X81" s="162"/>
      <c r="Y81" s="162"/>
      <c r="Z81" s="162"/>
      <c r="AA81" s="162"/>
      <c r="AB81" s="162"/>
      <c r="AC81" s="162"/>
      <c r="AD81" s="162"/>
      <c r="AE81" s="162" t="s">
        <v>132</v>
      </c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outlineLevel="1" x14ac:dyDescent="0.2">
      <c r="A82" s="199">
        <v>68</v>
      </c>
      <c r="B82" s="166" t="s">
        <v>182</v>
      </c>
      <c r="C82" s="190" t="s">
        <v>183</v>
      </c>
      <c r="D82" s="168" t="s">
        <v>179</v>
      </c>
      <c r="E82" s="170">
        <v>876.5</v>
      </c>
      <c r="F82" s="200"/>
      <c r="G82" s="201">
        <f t="shared" si="35"/>
        <v>0</v>
      </c>
      <c r="H82" s="173"/>
      <c r="I82" s="174">
        <f t="shared" si="27"/>
        <v>0</v>
      </c>
      <c r="J82" s="173"/>
      <c r="K82" s="174">
        <f t="shared" si="28"/>
        <v>0</v>
      </c>
      <c r="L82" s="174">
        <v>21</v>
      </c>
      <c r="M82" s="174">
        <f t="shared" si="29"/>
        <v>0</v>
      </c>
      <c r="N82" s="174">
        <v>0</v>
      </c>
      <c r="O82" s="174">
        <f t="shared" si="30"/>
        <v>0</v>
      </c>
      <c r="P82" s="174">
        <v>0</v>
      </c>
      <c r="Q82" s="174">
        <f t="shared" si="31"/>
        <v>0</v>
      </c>
      <c r="R82" s="174"/>
      <c r="S82" s="174"/>
      <c r="T82" s="175">
        <v>0.105</v>
      </c>
      <c r="U82" s="174">
        <f t="shared" si="32"/>
        <v>92.03</v>
      </c>
      <c r="V82" s="162"/>
      <c r="W82" s="162"/>
      <c r="X82" s="162"/>
      <c r="Y82" s="162"/>
      <c r="Z82" s="162"/>
      <c r="AA82" s="162"/>
      <c r="AB82" s="162"/>
      <c r="AC82" s="162"/>
      <c r="AD82" s="162"/>
      <c r="AE82" s="162" t="s">
        <v>132</v>
      </c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199">
        <v>69</v>
      </c>
      <c r="B83" s="166" t="s">
        <v>184</v>
      </c>
      <c r="C83" s="190" t="s">
        <v>185</v>
      </c>
      <c r="D83" s="168" t="s">
        <v>179</v>
      </c>
      <c r="E83" s="170">
        <v>174.46</v>
      </c>
      <c r="F83" s="200"/>
      <c r="G83" s="201">
        <f t="shared" si="35"/>
        <v>0</v>
      </c>
      <c r="H83" s="173"/>
      <c r="I83" s="174">
        <f t="shared" si="27"/>
        <v>0</v>
      </c>
      <c r="J83" s="173"/>
      <c r="K83" s="174">
        <f t="shared" si="28"/>
        <v>0</v>
      </c>
      <c r="L83" s="174">
        <v>21</v>
      </c>
      <c r="M83" s="174">
        <f t="shared" si="29"/>
        <v>0</v>
      </c>
      <c r="N83" s="174">
        <v>0</v>
      </c>
      <c r="O83" s="174">
        <f t="shared" si="30"/>
        <v>0</v>
      </c>
      <c r="P83" s="174">
        <v>0</v>
      </c>
      <c r="Q83" s="174">
        <f t="shared" si="31"/>
        <v>0</v>
      </c>
      <c r="R83" s="174"/>
      <c r="S83" s="174"/>
      <c r="T83" s="175">
        <v>0.01</v>
      </c>
      <c r="U83" s="174">
        <f t="shared" si="32"/>
        <v>1.74</v>
      </c>
      <c r="V83" s="162"/>
      <c r="W83" s="162"/>
      <c r="X83" s="162"/>
      <c r="Y83" s="162"/>
      <c r="Z83" s="162"/>
      <c r="AA83" s="162"/>
      <c r="AB83" s="162"/>
      <c r="AC83" s="162"/>
      <c r="AD83" s="162"/>
      <c r="AE83" s="162" t="s">
        <v>132</v>
      </c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 x14ac:dyDescent="0.2">
      <c r="A84" s="199">
        <v>70</v>
      </c>
      <c r="B84" s="166" t="s">
        <v>186</v>
      </c>
      <c r="C84" s="190" t="s">
        <v>187</v>
      </c>
      <c r="D84" s="168" t="s">
        <v>179</v>
      </c>
      <c r="E84" s="170">
        <v>174.46</v>
      </c>
      <c r="F84" s="200"/>
      <c r="G84" s="201">
        <f t="shared" si="35"/>
        <v>0</v>
      </c>
      <c r="H84" s="173"/>
      <c r="I84" s="174">
        <f t="shared" si="27"/>
        <v>0</v>
      </c>
      <c r="J84" s="173"/>
      <c r="K84" s="174">
        <f t="shared" si="28"/>
        <v>0</v>
      </c>
      <c r="L84" s="174">
        <v>21</v>
      </c>
      <c r="M84" s="174">
        <f t="shared" si="29"/>
        <v>0</v>
      </c>
      <c r="N84" s="174">
        <v>0</v>
      </c>
      <c r="O84" s="174">
        <f t="shared" si="30"/>
        <v>0</v>
      </c>
      <c r="P84" s="174">
        <v>0</v>
      </c>
      <c r="Q84" s="174">
        <f t="shared" si="31"/>
        <v>0</v>
      </c>
      <c r="R84" s="174"/>
      <c r="S84" s="174"/>
      <c r="T84" s="175">
        <v>0</v>
      </c>
      <c r="U84" s="174">
        <f t="shared" si="32"/>
        <v>0</v>
      </c>
      <c r="V84" s="162"/>
      <c r="W84" s="162"/>
      <c r="X84" s="162"/>
      <c r="Y84" s="162"/>
      <c r="Z84" s="162"/>
      <c r="AA84" s="162"/>
      <c r="AB84" s="162"/>
      <c r="AC84" s="162"/>
      <c r="AD84" s="162"/>
      <c r="AE84" s="162" t="s">
        <v>132</v>
      </c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 x14ac:dyDescent="0.2">
      <c r="A85" s="199">
        <v>71</v>
      </c>
      <c r="B85" s="166" t="s">
        <v>188</v>
      </c>
      <c r="C85" s="190" t="s">
        <v>189</v>
      </c>
      <c r="D85" s="168" t="s">
        <v>179</v>
      </c>
      <c r="E85" s="170">
        <v>174.46</v>
      </c>
      <c r="F85" s="200"/>
      <c r="G85" s="201">
        <f t="shared" si="35"/>
        <v>0</v>
      </c>
      <c r="H85" s="173"/>
      <c r="I85" s="174">
        <f t="shared" si="27"/>
        <v>0</v>
      </c>
      <c r="J85" s="173"/>
      <c r="K85" s="174">
        <f t="shared" si="28"/>
        <v>0</v>
      </c>
      <c r="L85" s="174">
        <v>21</v>
      </c>
      <c r="M85" s="174">
        <f t="shared" si="29"/>
        <v>0</v>
      </c>
      <c r="N85" s="174">
        <v>0</v>
      </c>
      <c r="O85" s="174">
        <f t="shared" si="30"/>
        <v>0</v>
      </c>
      <c r="P85" s="174">
        <v>0</v>
      </c>
      <c r="Q85" s="174">
        <f t="shared" si="31"/>
        <v>0</v>
      </c>
      <c r="R85" s="174"/>
      <c r="S85" s="174"/>
      <c r="T85" s="175">
        <v>0.16400000000000001</v>
      </c>
      <c r="U85" s="174">
        <f t="shared" si="32"/>
        <v>28.61</v>
      </c>
      <c r="V85" s="162"/>
      <c r="W85" s="162"/>
      <c r="X85" s="162"/>
      <c r="Y85" s="162"/>
      <c r="Z85" s="162"/>
      <c r="AA85" s="162"/>
      <c r="AB85" s="162"/>
      <c r="AC85" s="162"/>
      <c r="AD85" s="162"/>
      <c r="AE85" s="162" t="s">
        <v>132</v>
      </c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outlineLevel="1" x14ac:dyDescent="0.2">
      <c r="A86" s="199">
        <v>72</v>
      </c>
      <c r="B86" s="166" t="s">
        <v>190</v>
      </c>
      <c r="C86" s="190" t="s">
        <v>191</v>
      </c>
      <c r="D86" s="168" t="s">
        <v>179</v>
      </c>
      <c r="E86" s="170">
        <v>174.46</v>
      </c>
      <c r="F86" s="200"/>
      <c r="G86" s="201">
        <f t="shared" si="35"/>
        <v>0</v>
      </c>
      <c r="H86" s="173"/>
      <c r="I86" s="174">
        <f t="shared" si="27"/>
        <v>0</v>
      </c>
      <c r="J86" s="173"/>
      <c r="K86" s="174">
        <f t="shared" si="28"/>
        <v>0</v>
      </c>
      <c r="L86" s="174">
        <v>21</v>
      </c>
      <c r="M86" s="174">
        <f t="shared" si="29"/>
        <v>0</v>
      </c>
      <c r="N86" s="174">
        <v>0</v>
      </c>
      <c r="O86" s="174">
        <f t="shared" si="30"/>
        <v>0</v>
      </c>
      <c r="P86" s="174">
        <v>0</v>
      </c>
      <c r="Q86" s="174">
        <f t="shared" si="31"/>
        <v>0</v>
      </c>
      <c r="R86" s="174"/>
      <c r="S86" s="174"/>
      <c r="T86" s="175">
        <v>6.0000000000000001E-3</v>
      </c>
      <c r="U86" s="174">
        <f t="shared" si="32"/>
        <v>1.05</v>
      </c>
      <c r="V86" s="162"/>
      <c r="W86" s="162"/>
      <c r="X86" s="162"/>
      <c r="Y86" s="162"/>
      <c r="Z86" s="162"/>
      <c r="AA86" s="162"/>
      <c r="AB86" s="162"/>
      <c r="AC86" s="162"/>
      <c r="AD86" s="162"/>
      <c r="AE86" s="162" t="s">
        <v>132</v>
      </c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 x14ac:dyDescent="0.2">
      <c r="A87" s="199">
        <v>73</v>
      </c>
      <c r="B87" s="166" t="s">
        <v>192</v>
      </c>
      <c r="C87" s="190" t="s">
        <v>193</v>
      </c>
      <c r="D87" s="168" t="s">
        <v>179</v>
      </c>
      <c r="E87" s="170">
        <v>174.6</v>
      </c>
      <c r="F87" s="200"/>
      <c r="G87" s="201">
        <f t="shared" si="35"/>
        <v>0</v>
      </c>
      <c r="H87" s="173"/>
      <c r="I87" s="174">
        <f t="shared" si="27"/>
        <v>0</v>
      </c>
      <c r="J87" s="173"/>
      <c r="K87" s="174">
        <f t="shared" si="28"/>
        <v>0</v>
      </c>
      <c r="L87" s="174">
        <v>21</v>
      </c>
      <c r="M87" s="174">
        <f t="shared" si="29"/>
        <v>0</v>
      </c>
      <c r="N87" s="174">
        <v>0</v>
      </c>
      <c r="O87" s="174">
        <f t="shared" si="30"/>
        <v>0</v>
      </c>
      <c r="P87" s="174">
        <v>0</v>
      </c>
      <c r="Q87" s="174">
        <f t="shared" si="31"/>
        <v>0</v>
      </c>
      <c r="R87" s="174"/>
      <c r="S87" s="174"/>
      <c r="T87" s="175">
        <v>6.0000000000000001E-3</v>
      </c>
      <c r="U87" s="174">
        <f t="shared" si="32"/>
        <v>1.05</v>
      </c>
      <c r="V87" s="162"/>
      <c r="W87" s="162"/>
      <c r="X87" s="162"/>
      <c r="Y87" s="162"/>
      <c r="Z87" s="162"/>
      <c r="AA87" s="162"/>
      <c r="AB87" s="162"/>
      <c r="AC87" s="162"/>
      <c r="AD87" s="162"/>
      <c r="AE87" s="162" t="s">
        <v>132</v>
      </c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x14ac:dyDescent="0.2">
      <c r="A88" s="202" t="s">
        <v>127</v>
      </c>
      <c r="B88" s="167" t="s">
        <v>66</v>
      </c>
      <c r="C88" s="191" t="s">
        <v>67</v>
      </c>
      <c r="D88" s="169"/>
      <c r="E88" s="171"/>
      <c r="F88" s="176"/>
      <c r="G88" s="203">
        <f>SUMIF(AE89:AE107,"&lt;&gt;NOR",G89:G107)</f>
        <v>0</v>
      </c>
      <c r="H88" s="176"/>
      <c r="I88" s="176">
        <f>SUM(I89:I107)</f>
        <v>0</v>
      </c>
      <c r="J88" s="176"/>
      <c r="K88" s="176">
        <f>SUM(K89:K107)</f>
        <v>0</v>
      </c>
      <c r="L88" s="176"/>
      <c r="M88" s="176">
        <f>SUM(M89:M107)</f>
        <v>0</v>
      </c>
      <c r="N88" s="176"/>
      <c r="O88" s="176">
        <f>SUM(O89:O107)</f>
        <v>0</v>
      </c>
      <c r="P88" s="176"/>
      <c r="Q88" s="176">
        <f>SUM(Q89:Q107)</f>
        <v>116.23</v>
      </c>
      <c r="R88" s="176"/>
      <c r="S88" s="176"/>
      <c r="T88" s="177"/>
      <c r="U88" s="176">
        <f>SUM(U89:U107)</f>
        <v>1642.57</v>
      </c>
      <c r="AE88" t="s">
        <v>128</v>
      </c>
    </row>
    <row r="89" spans="1:60" outlineLevel="1" x14ac:dyDescent="0.2">
      <c r="A89" s="199">
        <v>74</v>
      </c>
      <c r="B89" s="166" t="s">
        <v>194</v>
      </c>
      <c r="C89" s="190" t="s">
        <v>195</v>
      </c>
      <c r="D89" s="168" t="s">
        <v>131</v>
      </c>
      <c r="E89" s="170">
        <v>985</v>
      </c>
      <c r="F89" s="200"/>
      <c r="G89" s="201">
        <f t="shared" ref="G89" si="36">E89*F89</f>
        <v>0</v>
      </c>
      <c r="H89" s="173"/>
      <c r="I89" s="174">
        <f t="shared" ref="I89:I107" si="37">ROUND(E89*H89,2)</f>
        <v>0</v>
      </c>
      <c r="J89" s="173"/>
      <c r="K89" s="174">
        <f t="shared" ref="K89:K107" si="38">ROUND(E89*J89,2)</f>
        <v>0</v>
      </c>
      <c r="L89" s="174">
        <v>21</v>
      </c>
      <c r="M89" s="174">
        <f t="shared" ref="M89:M107" si="39">G89*(1+L89/100)</f>
        <v>0</v>
      </c>
      <c r="N89" s="174">
        <v>0</v>
      </c>
      <c r="O89" s="174">
        <f t="shared" ref="O89:O107" si="40">ROUND(E89*N89,2)</f>
        <v>0</v>
      </c>
      <c r="P89" s="174">
        <v>0.05</v>
      </c>
      <c r="Q89" s="174">
        <f t="shared" ref="Q89:Q107" si="41">ROUND(E89*P89,2)</f>
        <v>49.25</v>
      </c>
      <c r="R89" s="174"/>
      <c r="S89" s="174"/>
      <c r="T89" s="175">
        <v>0.33</v>
      </c>
      <c r="U89" s="174">
        <f t="shared" ref="U89:U107" si="42">ROUND(E89*T89,2)</f>
        <v>325.05</v>
      </c>
      <c r="V89" s="162"/>
      <c r="W89" s="162"/>
      <c r="X89" s="162"/>
      <c r="Y89" s="162"/>
      <c r="Z89" s="162"/>
      <c r="AA89" s="162"/>
      <c r="AB89" s="162"/>
      <c r="AC89" s="162"/>
      <c r="AD89" s="162"/>
      <c r="AE89" s="162" t="s">
        <v>132</v>
      </c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 x14ac:dyDescent="0.2">
      <c r="A90" s="199">
        <v>75</v>
      </c>
      <c r="B90" s="166"/>
      <c r="C90" s="275" t="s">
        <v>499</v>
      </c>
      <c r="D90" s="276"/>
      <c r="E90" s="193">
        <v>545.6</v>
      </c>
      <c r="F90" s="174"/>
      <c r="G90" s="201"/>
      <c r="H90" s="173"/>
      <c r="I90" s="174">
        <f t="shared" si="37"/>
        <v>0</v>
      </c>
      <c r="J90" s="173"/>
      <c r="K90" s="174">
        <f t="shared" si="38"/>
        <v>0</v>
      </c>
      <c r="L90" s="174">
        <v>21</v>
      </c>
      <c r="M90" s="174">
        <f t="shared" si="39"/>
        <v>0</v>
      </c>
      <c r="N90" s="174">
        <v>0</v>
      </c>
      <c r="O90" s="174">
        <f t="shared" si="40"/>
        <v>0</v>
      </c>
      <c r="P90" s="174">
        <v>0</v>
      </c>
      <c r="Q90" s="174">
        <f t="shared" si="41"/>
        <v>0</v>
      </c>
      <c r="R90" s="174"/>
      <c r="S90" s="174"/>
      <c r="T90" s="175">
        <v>0</v>
      </c>
      <c r="U90" s="174">
        <f t="shared" si="42"/>
        <v>0</v>
      </c>
      <c r="V90" s="162"/>
      <c r="W90" s="162"/>
      <c r="X90" s="162"/>
      <c r="Y90" s="162"/>
      <c r="Z90" s="162"/>
      <c r="AA90" s="162"/>
      <c r="AB90" s="162"/>
      <c r="AC90" s="162"/>
      <c r="AD90" s="162"/>
      <c r="AE90" s="162" t="s">
        <v>132</v>
      </c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">
      <c r="A91" s="199">
        <v>76</v>
      </c>
      <c r="B91" s="166"/>
      <c r="C91" s="275" t="s">
        <v>500</v>
      </c>
      <c r="D91" s="276"/>
      <c r="E91" s="193">
        <v>231</v>
      </c>
      <c r="F91" s="174"/>
      <c r="G91" s="201"/>
      <c r="H91" s="173"/>
      <c r="I91" s="174">
        <f t="shared" si="37"/>
        <v>0</v>
      </c>
      <c r="J91" s="173"/>
      <c r="K91" s="174">
        <f t="shared" si="38"/>
        <v>0</v>
      </c>
      <c r="L91" s="174">
        <v>21</v>
      </c>
      <c r="M91" s="174">
        <f t="shared" si="39"/>
        <v>0</v>
      </c>
      <c r="N91" s="174">
        <v>0</v>
      </c>
      <c r="O91" s="174">
        <f t="shared" si="40"/>
        <v>0</v>
      </c>
      <c r="P91" s="174">
        <v>0</v>
      </c>
      <c r="Q91" s="174">
        <f t="shared" si="41"/>
        <v>0</v>
      </c>
      <c r="R91" s="174"/>
      <c r="S91" s="174"/>
      <c r="T91" s="175">
        <v>0</v>
      </c>
      <c r="U91" s="174">
        <f t="shared" si="42"/>
        <v>0</v>
      </c>
      <c r="V91" s="162"/>
      <c r="W91" s="162"/>
      <c r="X91" s="162"/>
      <c r="Y91" s="162"/>
      <c r="Z91" s="162"/>
      <c r="AA91" s="162"/>
      <c r="AB91" s="162"/>
      <c r="AC91" s="162"/>
      <c r="AD91" s="162"/>
      <c r="AE91" s="162" t="s">
        <v>132</v>
      </c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 x14ac:dyDescent="0.2">
      <c r="A92" s="199">
        <v>77</v>
      </c>
      <c r="B92" s="166"/>
      <c r="C92" s="275" t="s">
        <v>501</v>
      </c>
      <c r="D92" s="276"/>
      <c r="E92" s="193">
        <v>27.2</v>
      </c>
      <c r="F92" s="174"/>
      <c r="G92" s="201"/>
      <c r="H92" s="173"/>
      <c r="I92" s="174">
        <f t="shared" si="37"/>
        <v>0</v>
      </c>
      <c r="J92" s="173"/>
      <c r="K92" s="174">
        <f t="shared" si="38"/>
        <v>0</v>
      </c>
      <c r="L92" s="174">
        <v>21</v>
      </c>
      <c r="M92" s="174">
        <f t="shared" si="39"/>
        <v>0</v>
      </c>
      <c r="N92" s="174">
        <v>0</v>
      </c>
      <c r="O92" s="174">
        <f t="shared" si="40"/>
        <v>0</v>
      </c>
      <c r="P92" s="174">
        <v>0</v>
      </c>
      <c r="Q92" s="174">
        <f t="shared" si="41"/>
        <v>0</v>
      </c>
      <c r="R92" s="174"/>
      <c r="S92" s="174"/>
      <c r="T92" s="175">
        <v>0</v>
      </c>
      <c r="U92" s="174">
        <f t="shared" si="42"/>
        <v>0</v>
      </c>
      <c r="V92" s="162"/>
      <c r="W92" s="162"/>
      <c r="X92" s="162"/>
      <c r="Y92" s="162"/>
      <c r="Z92" s="162"/>
      <c r="AA92" s="162"/>
      <c r="AB92" s="162"/>
      <c r="AC92" s="162"/>
      <c r="AD92" s="162"/>
      <c r="AE92" s="162" t="s">
        <v>132</v>
      </c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outlineLevel="1" x14ac:dyDescent="0.2">
      <c r="A93" s="199">
        <v>78</v>
      </c>
      <c r="B93" s="166"/>
      <c r="C93" s="275" t="s">
        <v>502</v>
      </c>
      <c r="D93" s="276"/>
      <c r="E93" s="193">
        <v>44</v>
      </c>
      <c r="F93" s="174"/>
      <c r="G93" s="201"/>
      <c r="H93" s="173"/>
      <c r="I93" s="174">
        <f t="shared" si="37"/>
        <v>0</v>
      </c>
      <c r="J93" s="173"/>
      <c r="K93" s="174">
        <f t="shared" si="38"/>
        <v>0</v>
      </c>
      <c r="L93" s="174">
        <v>21</v>
      </c>
      <c r="M93" s="174">
        <f t="shared" si="39"/>
        <v>0</v>
      </c>
      <c r="N93" s="174">
        <v>0</v>
      </c>
      <c r="O93" s="174">
        <f t="shared" si="40"/>
        <v>0</v>
      </c>
      <c r="P93" s="174">
        <v>0</v>
      </c>
      <c r="Q93" s="174">
        <f t="shared" si="41"/>
        <v>0</v>
      </c>
      <c r="R93" s="174"/>
      <c r="S93" s="174"/>
      <c r="T93" s="175">
        <v>0</v>
      </c>
      <c r="U93" s="174">
        <f t="shared" si="42"/>
        <v>0</v>
      </c>
      <c r="V93" s="162"/>
      <c r="W93" s="162"/>
      <c r="X93" s="162"/>
      <c r="Y93" s="162"/>
      <c r="Z93" s="162"/>
      <c r="AA93" s="162"/>
      <c r="AB93" s="162"/>
      <c r="AC93" s="162"/>
      <c r="AD93" s="162"/>
      <c r="AE93" s="162" t="s">
        <v>132</v>
      </c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outlineLevel="1" x14ac:dyDescent="0.2">
      <c r="A94" s="199">
        <v>79</v>
      </c>
      <c r="B94" s="166"/>
      <c r="C94" s="275" t="s">
        <v>523</v>
      </c>
      <c r="D94" s="276"/>
      <c r="E94" s="193">
        <v>5.6</v>
      </c>
      <c r="F94" s="174"/>
      <c r="G94" s="201"/>
      <c r="H94" s="173"/>
      <c r="I94" s="174">
        <f t="shared" si="37"/>
        <v>0</v>
      </c>
      <c r="J94" s="173"/>
      <c r="K94" s="174">
        <f t="shared" si="38"/>
        <v>0</v>
      </c>
      <c r="L94" s="174">
        <v>21</v>
      </c>
      <c r="M94" s="174">
        <f t="shared" si="39"/>
        <v>0</v>
      </c>
      <c r="N94" s="174">
        <v>0</v>
      </c>
      <c r="O94" s="174">
        <f t="shared" si="40"/>
        <v>0</v>
      </c>
      <c r="P94" s="174">
        <v>0</v>
      </c>
      <c r="Q94" s="174">
        <f t="shared" si="41"/>
        <v>0</v>
      </c>
      <c r="R94" s="174"/>
      <c r="S94" s="174"/>
      <c r="T94" s="175">
        <v>0</v>
      </c>
      <c r="U94" s="174">
        <f t="shared" si="42"/>
        <v>0</v>
      </c>
      <c r="V94" s="162"/>
      <c r="W94" s="162"/>
      <c r="X94" s="162"/>
      <c r="Y94" s="162"/>
      <c r="Z94" s="162"/>
      <c r="AA94" s="162"/>
      <c r="AB94" s="162"/>
      <c r="AC94" s="162"/>
      <c r="AD94" s="162"/>
      <c r="AE94" s="162" t="s">
        <v>132</v>
      </c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outlineLevel="1" x14ac:dyDescent="0.2">
      <c r="A95" s="199">
        <v>80</v>
      </c>
      <c r="B95" s="166"/>
      <c r="C95" s="275" t="s">
        <v>502</v>
      </c>
      <c r="D95" s="276"/>
      <c r="E95" s="193">
        <v>44</v>
      </c>
      <c r="F95" s="174"/>
      <c r="G95" s="201"/>
      <c r="H95" s="173"/>
      <c r="I95" s="174">
        <f t="shared" si="37"/>
        <v>0</v>
      </c>
      <c r="J95" s="173"/>
      <c r="K95" s="174">
        <f t="shared" si="38"/>
        <v>0</v>
      </c>
      <c r="L95" s="174">
        <v>21</v>
      </c>
      <c r="M95" s="174">
        <f t="shared" si="39"/>
        <v>0</v>
      </c>
      <c r="N95" s="174">
        <v>0</v>
      </c>
      <c r="O95" s="174">
        <f t="shared" si="40"/>
        <v>0</v>
      </c>
      <c r="P95" s="174">
        <v>0</v>
      </c>
      <c r="Q95" s="174">
        <f t="shared" si="41"/>
        <v>0</v>
      </c>
      <c r="R95" s="174"/>
      <c r="S95" s="174"/>
      <c r="T95" s="175">
        <v>0</v>
      </c>
      <c r="U95" s="174">
        <f t="shared" si="42"/>
        <v>0</v>
      </c>
      <c r="V95" s="162"/>
      <c r="W95" s="162"/>
      <c r="X95" s="162"/>
      <c r="Y95" s="162"/>
      <c r="Z95" s="162"/>
      <c r="AA95" s="162"/>
      <c r="AB95" s="162"/>
      <c r="AC95" s="162"/>
      <c r="AD95" s="162"/>
      <c r="AE95" s="162" t="s">
        <v>132</v>
      </c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199">
        <v>81</v>
      </c>
      <c r="B96" s="166"/>
      <c r="C96" s="275" t="s">
        <v>504</v>
      </c>
      <c r="D96" s="276"/>
      <c r="E96" s="193">
        <v>58.4</v>
      </c>
      <c r="F96" s="174"/>
      <c r="G96" s="201"/>
      <c r="H96" s="173"/>
      <c r="I96" s="174">
        <f t="shared" si="37"/>
        <v>0</v>
      </c>
      <c r="J96" s="173"/>
      <c r="K96" s="174">
        <f t="shared" si="38"/>
        <v>0</v>
      </c>
      <c r="L96" s="174">
        <v>21</v>
      </c>
      <c r="M96" s="174">
        <f t="shared" si="39"/>
        <v>0</v>
      </c>
      <c r="N96" s="174">
        <v>0</v>
      </c>
      <c r="O96" s="174">
        <f t="shared" si="40"/>
        <v>0</v>
      </c>
      <c r="P96" s="174">
        <v>0</v>
      </c>
      <c r="Q96" s="174">
        <f t="shared" si="41"/>
        <v>0</v>
      </c>
      <c r="R96" s="174"/>
      <c r="S96" s="174"/>
      <c r="T96" s="175">
        <v>0</v>
      </c>
      <c r="U96" s="174">
        <f t="shared" si="42"/>
        <v>0</v>
      </c>
      <c r="V96" s="162"/>
      <c r="W96" s="162"/>
      <c r="X96" s="162"/>
      <c r="Y96" s="162"/>
      <c r="Z96" s="162"/>
      <c r="AA96" s="162"/>
      <c r="AB96" s="162"/>
      <c r="AC96" s="162"/>
      <c r="AD96" s="162"/>
      <c r="AE96" s="162" t="s">
        <v>132</v>
      </c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 x14ac:dyDescent="0.2">
      <c r="A97" s="199">
        <v>82</v>
      </c>
      <c r="B97" s="166"/>
      <c r="C97" s="275" t="s">
        <v>524</v>
      </c>
      <c r="D97" s="276"/>
      <c r="E97" s="193">
        <v>29.2</v>
      </c>
      <c r="F97" s="174"/>
      <c r="G97" s="201"/>
      <c r="H97" s="173"/>
      <c r="I97" s="174">
        <f t="shared" si="37"/>
        <v>0</v>
      </c>
      <c r="J97" s="173"/>
      <c r="K97" s="174">
        <f t="shared" si="38"/>
        <v>0</v>
      </c>
      <c r="L97" s="174">
        <v>21</v>
      </c>
      <c r="M97" s="174">
        <f t="shared" si="39"/>
        <v>0</v>
      </c>
      <c r="N97" s="174">
        <v>0</v>
      </c>
      <c r="O97" s="174">
        <f t="shared" si="40"/>
        <v>0</v>
      </c>
      <c r="P97" s="174">
        <v>0</v>
      </c>
      <c r="Q97" s="174">
        <f t="shared" si="41"/>
        <v>0</v>
      </c>
      <c r="R97" s="174"/>
      <c r="S97" s="174"/>
      <c r="T97" s="175">
        <v>0</v>
      </c>
      <c r="U97" s="174">
        <f t="shared" si="42"/>
        <v>0</v>
      </c>
      <c r="V97" s="162"/>
      <c r="W97" s="162"/>
      <c r="X97" s="162"/>
      <c r="Y97" s="162"/>
      <c r="Z97" s="162"/>
      <c r="AA97" s="162"/>
      <c r="AB97" s="162"/>
      <c r="AC97" s="162"/>
      <c r="AD97" s="162"/>
      <c r="AE97" s="162" t="s">
        <v>132</v>
      </c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outlineLevel="1" x14ac:dyDescent="0.2">
      <c r="A98" s="199">
        <v>83</v>
      </c>
      <c r="B98" s="166" t="s">
        <v>196</v>
      </c>
      <c r="C98" s="190" t="s">
        <v>197</v>
      </c>
      <c r="D98" s="168" t="s">
        <v>179</v>
      </c>
      <c r="E98" s="170">
        <v>508.72</v>
      </c>
      <c r="F98" s="200"/>
      <c r="G98" s="201">
        <f t="shared" ref="G98:G99" si="43">E98*F98</f>
        <v>0</v>
      </c>
      <c r="H98" s="173"/>
      <c r="I98" s="174">
        <f t="shared" si="37"/>
        <v>0</v>
      </c>
      <c r="J98" s="173"/>
      <c r="K98" s="174">
        <f t="shared" si="38"/>
        <v>0</v>
      </c>
      <c r="L98" s="174">
        <v>21</v>
      </c>
      <c r="M98" s="174">
        <f t="shared" si="39"/>
        <v>0</v>
      </c>
      <c r="N98" s="174">
        <v>0</v>
      </c>
      <c r="O98" s="174">
        <f t="shared" si="40"/>
        <v>0</v>
      </c>
      <c r="P98" s="174">
        <v>0</v>
      </c>
      <c r="Q98" s="174">
        <f t="shared" si="41"/>
        <v>0</v>
      </c>
      <c r="R98" s="174"/>
      <c r="S98" s="174"/>
      <c r="T98" s="175">
        <v>2.0089999999999999</v>
      </c>
      <c r="U98" s="174">
        <f t="shared" si="42"/>
        <v>1022.02</v>
      </c>
      <c r="V98" s="162"/>
      <c r="W98" s="162"/>
      <c r="X98" s="162"/>
      <c r="Y98" s="162"/>
      <c r="Z98" s="162"/>
      <c r="AA98" s="162"/>
      <c r="AB98" s="162"/>
      <c r="AC98" s="162"/>
      <c r="AD98" s="162"/>
      <c r="AE98" s="162" t="s">
        <v>132</v>
      </c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outlineLevel="1" x14ac:dyDescent="0.2">
      <c r="A99" s="199">
        <v>84</v>
      </c>
      <c r="B99" s="166" t="s">
        <v>198</v>
      </c>
      <c r="C99" s="190" t="s">
        <v>199</v>
      </c>
      <c r="D99" s="168" t="s">
        <v>131</v>
      </c>
      <c r="E99" s="170">
        <v>985</v>
      </c>
      <c r="F99" s="200"/>
      <c r="G99" s="201">
        <f t="shared" si="43"/>
        <v>0</v>
      </c>
      <c r="H99" s="173"/>
      <c r="I99" s="174">
        <f t="shared" si="37"/>
        <v>0</v>
      </c>
      <c r="J99" s="173"/>
      <c r="K99" s="174">
        <f t="shared" si="38"/>
        <v>0</v>
      </c>
      <c r="L99" s="174">
        <v>21</v>
      </c>
      <c r="M99" s="174">
        <f t="shared" si="39"/>
        <v>0</v>
      </c>
      <c r="N99" s="174">
        <v>0</v>
      </c>
      <c r="O99" s="174">
        <f t="shared" si="40"/>
        <v>0</v>
      </c>
      <c r="P99" s="174">
        <v>6.8000000000000005E-2</v>
      </c>
      <c r="Q99" s="174">
        <f t="shared" si="41"/>
        <v>66.98</v>
      </c>
      <c r="R99" s="174"/>
      <c r="S99" s="174"/>
      <c r="T99" s="175">
        <v>0.3</v>
      </c>
      <c r="U99" s="174">
        <f t="shared" si="42"/>
        <v>295.5</v>
      </c>
      <c r="V99" s="162"/>
      <c r="W99" s="162"/>
      <c r="X99" s="162"/>
      <c r="Y99" s="162"/>
      <c r="Z99" s="162"/>
      <c r="AA99" s="162"/>
      <c r="AB99" s="162"/>
      <c r="AC99" s="162"/>
      <c r="AD99" s="162"/>
      <c r="AE99" s="162" t="s">
        <v>132</v>
      </c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outlineLevel="1" x14ac:dyDescent="0.2">
      <c r="A100" s="199">
        <v>85</v>
      </c>
      <c r="B100" s="166"/>
      <c r="C100" s="275" t="s">
        <v>499</v>
      </c>
      <c r="D100" s="276"/>
      <c r="E100" s="193">
        <v>545.6</v>
      </c>
      <c r="F100" s="174"/>
      <c r="G100" s="201"/>
      <c r="H100" s="173"/>
      <c r="I100" s="174">
        <f t="shared" si="37"/>
        <v>0</v>
      </c>
      <c r="J100" s="173"/>
      <c r="K100" s="174">
        <f t="shared" si="38"/>
        <v>0</v>
      </c>
      <c r="L100" s="174">
        <v>21</v>
      </c>
      <c r="M100" s="174">
        <f t="shared" si="39"/>
        <v>0</v>
      </c>
      <c r="N100" s="174">
        <v>0</v>
      </c>
      <c r="O100" s="174">
        <f t="shared" si="40"/>
        <v>0</v>
      </c>
      <c r="P100" s="174">
        <v>0</v>
      </c>
      <c r="Q100" s="174">
        <f t="shared" si="41"/>
        <v>0</v>
      </c>
      <c r="R100" s="174"/>
      <c r="S100" s="174"/>
      <c r="T100" s="175">
        <v>0</v>
      </c>
      <c r="U100" s="174">
        <f t="shared" si="42"/>
        <v>0</v>
      </c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 t="s">
        <v>132</v>
      </c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outlineLevel="1" x14ac:dyDescent="0.2">
      <c r="A101" s="199">
        <v>86</v>
      </c>
      <c r="B101" s="166"/>
      <c r="C101" s="275" t="s">
        <v>500</v>
      </c>
      <c r="D101" s="276"/>
      <c r="E101" s="193">
        <v>231</v>
      </c>
      <c r="F101" s="174"/>
      <c r="G101" s="201"/>
      <c r="H101" s="173"/>
      <c r="I101" s="174">
        <f t="shared" si="37"/>
        <v>0</v>
      </c>
      <c r="J101" s="173"/>
      <c r="K101" s="174">
        <f t="shared" si="38"/>
        <v>0</v>
      </c>
      <c r="L101" s="174">
        <v>21</v>
      </c>
      <c r="M101" s="174">
        <f t="shared" si="39"/>
        <v>0</v>
      </c>
      <c r="N101" s="174">
        <v>0</v>
      </c>
      <c r="O101" s="174">
        <f t="shared" si="40"/>
        <v>0</v>
      </c>
      <c r="P101" s="174">
        <v>0</v>
      </c>
      <c r="Q101" s="174">
        <f t="shared" si="41"/>
        <v>0</v>
      </c>
      <c r="R101" s="174"/>
      <c r="S101" s="174"/>
      <c r="T101" s="175">
        <v>0</v>
      </c>
      <c r="U101" s="174">
        <f t="shared" si="42"/>
        <v>0</v>
      </c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 t="s">
        <v>132</v>
      </c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 x14ac:dyDescent="0.2">
      <c r="A102" s="199">
        <v>87</v>
      </c>
      <c r="B102" s="166"/>
      <c r="C102" s="275" t="s">
        <v>501</v>
      </c>
      <c r="D102" s="276"/>
      <c r="E102" s="193">
        <v>27.2</v>
      </c>
      <c r="F102" s="174"/>
      <c r="G102" s="201"/>
      <c r="H102" s="173"/>
      <c r="I102" s="174">
        <f t="shared" si="37"/>
        <v>0</v>
      </c>
      <c r="J102" s="173"/>
      <c r="K102" s="174">
        <f t="shared" si="38"/>
        <v>0</v>
      </c>
      <c r="L102" s="174">
        <v>21</v>
      </c>
      <c r="M102" s="174">
        <f t="shared" si="39"/>
        <v>0</v>
      </c>
      <c r="N102" s="174">
        <v>0</v>
      </c>
      <c r="O102" s="174">
        <f t="shared" si="40"/>
        <v>0</v>
      </c>
      <c r="P102" s="174">
        <v>0</v>
      </c>
      <c r="Q102" s="174">
        <f t="shared" si="41"/>
        <v>0</v>
      </c>
      <c r="R102" s="174"/>
      <c r="S102" s="174"/>
      <c r="T102" s="175">
        <v>0</v>
      </c>
      <c r="U102" s="174">
        <f t="shared" si="42"/>
        <v>0</v>
      </c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 t="s">
        <v>132</v>
      </c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outlineLevel="1" x14ac:dyDescent="0.2">
      <c r="A103" s="199">
        <v>88</v>
      </c>
      <c r="B103" s="166"/>
      <c r="C103" s="275" t="s">
        <v>502</v>
      </c>
      <c r="D103" s="276"/>
      <c r="E103" s="193">
        <v>44</v>
      </c>
      <c r="F103" s="174"/>
      <c r="G103" s="201"/>
      <c r="H103" s="173"/>
      <c r="I103" s="174">
        <f t="shared" si="37"/>
        <v>0</v>
      </c>
      <c r="J103" s="173"/>
      <c r="K103" s="174">
        <f t="shared" si="38"/>
        <v>0</v>
      </c>
      <c r="L103" s="174">
        <v>21</v>
      </c>
      <c r="M103" s="174">
        <f t="shared" si="39"/>
        <v>0</v>
      </c>
      <c r="N103" s="174">
        <v>0</v>
      </c>
      <c r="O103" s="174">
        <f t="shared" si="40"/>
        <v>0</v>
      </c>
      <c r="P103" s="174">
        <v>0</v>
      </c>
      <c r="Q103" s="174">
        <f t="shared" si="41"/>
        <v>0</v>
      </c>
      <c r="R103" s="174"/>
      <c r="S103" s="174"/>
      <c r="T103" s="175">
        <v>0</v>
      </c>
      <c r="U103" s="174">
        <f t="shared" si="42"/>
        <v>0</v>
      </c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 t="s">
        <v>132</v>
      </c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</row>
    <row r="104" spans="1:60" outlineLevel="1" x14ac:dyDescent="0.2">
      <c r="A104" s="199">
        <v>89</v>
      </c>
      <c r="B104" s="166"/>
      <c r="C104" s="275" t="s">
        <v>523</v>
      </c>
      <c r="D104" s="276"/>
      <c r="E104" s="193">
        <v>5.6</v>
      </c>
      <c r="F104" s="174"/>
      <c r="G104" s="201"/>
      <c r="H104" s="173"/>
      <c r="I104" s="174">
        <f t="shared" si="37"/>
        <v>0</v>
      </c>
      <c r="J104" s="173"/>
      <c r="K104" s="174">
        <f t="shared" si="38"/>
        <v>0</v>
      </c>
      <c r="L104" s="174">
        <v>21</v>
      </c>
      <c r="M104" s="174">
        <f t="shared" si="39"/>
        <v>0</v>
      </c>
      <c r="N104" s="174">
        <v>0</v>
      </c>
      <c r="O104" s="174">
        <f t="shared" si="40"/>
        <v>0</v>
      </c>
      <c r="P104" s="174">
        <v>0</v>
      </c>
      <c r="Q104" s="174">
        <f t="shared" si="41"/>
        <v>0</v>
      </c>
      <c r="R104" s="174"/>
      <c r="S104" s="174"/>
      <c r="T104" s="175">
        <v>0</v>
      </c>
      <c r="U104" s="174">
        <f t="shared" si="42"/>
        <v>0</v>
      </c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 t="s">
        <v>132</v>
      </c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outlineLevel="1" x14ac:dyDescent="0.2">
      <c r="A105" s="199">
        <v>90</v>
      </c>
      <c r="B105" s="166"/>
      <c r="C105" s="275" t="s">
        <v>502</v>
      </c>
      <c r="D105" s="276"/>
      <c r="E105" s="193">
        <v>44</v>
      </c>
      <c r="F105" s="174"/>
      <c r="G105" s="201"/>
      <c r="H105" s="173"/>
      <c r="I105" s="174">
        <f t="shared" si="37"/>
        <v>0</v>
      </c>
      <c r="J105" s="173"/>
      <c r="K105" s="174">
        <f t="shared" si="38"/>
        <v>0</v>
      </c>
      <c r="L105" s="174">
        <v>21</v>
      </c>
      <c r="M105" s="174">
        <f t="shared" si="39"/>
        <v>0</v>
      </c>
      <c r="N105" s="174">
        <v>0</v>
      </c>
      <c r="O105" s="174">
        <f t="shared" si="40"/>
        <v>0</v>
      </c>
      <c r="P105" s="174">
        <v>0</v>
      </c>
      <c r="Q105" s="174">
        <f t="shared" si="41"/>
        <v>0</v>
      </c>
      <c r="R105" s="174"/>
      <c r="S105" s="174"/>
      <c r="T105" s="175">
        <v>0</v>
      </c>
      <c r="U105" s="174">
        <f t="shared" si="42"/>
        <v>0</v>
      </c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 t="s">
        <v>132</v>
      </c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outlineLevel="1" x14ac:dyDescent="0.2">
      <c r="A106" s="199">
        <v>91</v>
      </c>
      <c r="B106" s="166"/>
      <c r="C106" s="275" t="s">
        <v>504</v>
      </c>
      <c r="D106" s="276"/>
      <c r="E106" s="193">
        <v>58.4</v>
      </c>
      <c r="F106" s="174"/>
      <c r="G106" s="201"/>
      <c r="H106" s="173"/>
      <c r="I106" s="174">
        <f t="shared" si="37"/>
        <v>0</v>
      </c>
      <c r="J106" s="173"/>
      <c r="K106" s="174">
        <f t="shared" si="38"/>
        <v>0</v>
      </c>
      <c r="L106" s="174">
        <v>21</v>
      </c>
      <c r="M106" s="174">
        <f t="shared" si="39"/>
        <v>0</v>
      </c>
      <c r="N106" s="174">
        <v>0</v>
      </c>
      <c r="O106" s="174">
        <f t="shared" si="40"/>
        <v>0</v>
      </c>
      <c r="P106" s="174">
        <v>0</v>
      </c>
      <c r="Q106" s="174">
        <f t="shared" si="41"/>
        <v>0</v>
      </c>
      <c r="R106" s="174"/>
      <c r="S106" s="174"/>
      <c r="T106" s="175">
        <v>0</v>
      </c>
      <c r="U106" s="174">
        <f t="shared" si="42"/>
        <v>0</v>
      </c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 t="s">
        <v>132</v>
      </c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</row>
    <row r="107" spans="1:60" outlineLevel="1" x14ac:dyDescent="0.2">
      <c r="A107" s="199">
        <v>92</v>
      </c>
      <c r="B107" s="166"/>
      <c r="C107" s="275" t="s">
        <v>524</v>
      </c>
      <c r="D107" s="276"/>
      <c r="E107" s="193">
        <v>29.2</v>
      </c>
      <c r="F107" s="174"/>
      <c r="G107" s="201"/>
      <c r="H107" s="173"/>
      <c r="I107" s="174">
        <f t="shared" si="37"/>
        <v>0</v>
      </c>
      <c r="J107" s="173"/>
      <c r="K107" s="174">
        <f t="shared" si="38"/>
        <v>0</v>
      </c>
      <c r="L107" s="174">
        <v>21</v>
      </c>
      <c r="M107" s="174">
        <f t="shared" si="39"/>
        <v>0</v>
      </c>
      <c r="N107" s="174">
        <v>0</v>
      </c>
      <c r="O107" s="174">
        <f t="shared" si="40"/>
        <v>0</v>
      </c>
      <c r="P107" s="174">
        <v>0</v>
      </c>
      <c r="Q107" s="174">
        <f t="shared" si="41"/>
        <v>0</v>
      </c>
      <c r="R107" s="174"/>
      <c r="S107" s="174"/>
      <c r="T107" s="175">
        <v>0</v>
      </c>
      <c r="U107" s="174">
        <f t="shared" si="42"/>
        <v>0</v>
      </c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 t="s">
        <v>132</v>
      </c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</row>
    <row r="108" spans="1:60" x14ac:dyDescent="0.2">
      <c r="A108" s="202" t="s">
        <v>127</v>
      </c>
      <c r="B108" s="167" t="s">
        <v>68</v>
      </c>
      <c r="C108" s="191" t="s">
        <v>69</v>
      </c>
      <c r="D108" s="169"/>
      <c r="E108" s="171"/>
      <c r="F108" s="176"/>
      <c r="G108" s="203">
        <f>SUMIF(AE109:AE120,"&lt;&gt;NOR",G109:G120)</f>
        <v>0</v>
      </c>
      <c r="H108" s="176"/>
      <c r="I108" s="176">
        <f>SUM(I109:I120)</f>
        <v>0</v>
      </c>
      <c r="J108" s="176"/>
      <c r="K108" s="176">
        <f>SUM(K109:K120)</f>
        <v>0</v>
      </c>
      <c r="L108" s="176"/>
      <c r="M108" s="176">
        <f>SUM(M109:M120)</f>
        <v>0</v>
      </c>
      <c r="N108" s="176"/>
      <c r="O108" s="176">
        <f>SUM(O109:O120)</f>
        <v>3.94</v>
      </c>
      <c r="P108" s="176"/>
      <c r="Q108" s="176">
        <f>SUM(Q109:Q120)</f>
        <v>0</v>
      </c>
      <c r="R108" s="176"/>
      <c r="S108" s="176"/>
      <c r="T108" s="177"/>
      <c r="U108" s="176">
        <f>SUM(U109:U120)</f>
        <v>549.42999999999995</v>
      </c>
      <c r="AE108" t="s">
        <v>128</v>
      </c>
    </row>
    <row r="109" spans="1:60" ht="22.5" outlineLevel="1" x14ac:dyDescent="0.2">
      <c r="A109" s="199">
        <v>93</v>
      </c>
      <c r="B109" s="166" t="s">
        <v>200</v>
      </c>
      <c r="C109" s="190" t="s">
        <v>201</v>
      </c>
      <c r="D109" s="168" t="s">
        <v>131</v>
      </c>
      <c r="E109" s="170">
        <v>1152.94</v>
      </c>
      <c r="F109" s="174"/>
      <c r="G109" s="201">
        <f t="shared" ref="G109" si="44">E109*F109</f>
        <v>0</v>
      </c>
      <c r="H109" s="173"/>
      <c r="I109" s="174">
        <f t="shared" ref="I109:I120" si="45">ROUND(E109*H109,2)</f>
        <v>0</v>
      </c>
      <c r="J109" s="173"/>
      <c r="K109" s="174">
        <f t="shared" ref="K109:K120" si="46">ROUND(E109*J109,2)</f>
        <v>0</v>
      </c>
      <c r="L109" s="174">
        <v>21</v>
      </c>
      <c r="M109" s="174">
        <f t="shared" ref="M109:M120" si="47">G109*(1+L109/100)</f>
        <v>0</v>
      </c>
      <c r="N109" s="174">
        <v>3.15E-3</v>
      </c>
      <c r="O109" s="174">
        <f t="shared" ref="O109:O120" si="48">ROUND(E109*N109,2)</f>
        <v>3.63</v>
      </c>
      <c r="P109" s="174">
        <v>0</v>
      </c>
      <c r="Q109" s="174">
        <f t="shared" ref="Q109:Q120" si="49">ROUND(E109*P109,2)</f>
        <v>0</v>
      </c>
      <c r="R109" s="174"/>
      <c r="S109" s="174"/>
      <c r="T109" s="175">
        <v>0.38500000000000001</v>
      </c>
      <c r="U109" s="174">
        <f t="shared" ref="U109:U120" si="50">ROUND(E109*T109,2)</f>
        <v>443.88</v>
      </c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 t="s">
        <v>132</v>
      </c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outlineLevel="1" x14ac:dyDescent="0.2">
      <c r="A110" s="199">
        <v>94</v>
      </c>
      <c r="B110" s="166"/>
      <c r="C110" s="275" t="s">
        <v>525</v>
      </c>
      <c r="D110" s="276"/>
      <c r="E110" s="193">
        <v>142.56</v>
      </c>
      <c r="F110" s="174"/>
      <c r="G110" s="201"/>
      <c r="H110" s="173"/>
      <c r="I110" s="174">
        <f t="shared" si="45"/>
        <v>0</v>
      </c>
      <c r="J110" s="173"/>
      <c r="K110" s="174">
        <f t="shared" si="46"/>
        <v>0</v>
      </c>
      <c r="L110" s="174">
        <v>21</v>
      </c>
      <c r="M110" s="174">
        <f t="shared" si="47"/>
        <v>0</v>
      </c>
      <c r="N110" s="174">
        <v>0</v>
      </c>
      <c r="O110" s="174">
        <f t="shared" si="48"/>
        <v>0</v>
      </c>
      <c r="P110" s="174">
        <v>0</v>
      </c>
      <c r="Q110" s="174">
        <f t="shared" si="49"/>
        <v>0</v>
      </c>
      <c r="R110" s="174"/>
      <c r="S110" s="174"/>
      <c r="T110" s="175">
        <v>0</v>
      </c>
      <c r="U110" s="174">
        <f t="shared" si="50"/>
        <v>0</v>
      </c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 t="s">
        <v>132</v>
      </c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</row>
    <row r="111" spans="1:60" outlineLevel="1" x14ac:dyDescent="0.2">
      <c r="A111" s="199">
        <v>95</v>
      </c>
      <c r="B111" s="166"/>
      <c r="C111" s="275" t="s">
        <v>526</v>
      </c>
      <c r="D111" s="276"/>
      <c r="E111" s="193">
        <v>971.3</v>
      </c>
      <c r="F111" s="174"/>
      <c r="G111" s="201"/>
      <c r="H111" s="173"/>
      <c r="I111" s="174">
        <f t="shared" si="45"/>
        <v>0</v>
      </c>
      <c r="J111" s="173"/>
      <c r="K111" s="174">
        <f t="shared" si="46"/>
        <v>0</v>
      </c>
      <c r="L111" s="174">
        <v>21</v>
      </c>
      <c r="M111" s="174">
        <f t="shared" si="47"/>
        <v>0</v>
      </c>
      <c r="N111" s="174">
        <v>0</v>
      </c>
      <c r="O111" s="174">
        <f t="shared" si="48"/>
        <v>0</v>
      </c>
      <c r="P111" s="174">
        <v>0</v>
      </c>
      <c r="Q111" s="174">
        <f t="shared" si="49"/>
        <v>0</v>
      </c>
      <c r="R111" s="174"/>
      <c r="S111" s="174"/>
      <c r="T111" s="175">
        <v>0</v>
      </c>
      <c r="U111" s="174">
        <f t="shared" si="50"/>
        <v>0</v>
      </c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 t="s">
        <v>132</v>
      </c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</row>
    <row r="112" spans="1:60" outlineLevel="1" x14ac:dyDescent="0.2">
      <c r="A112" s="199">
        <v>96</v>
      </c>
      <c r="B112" s="166"/>
      <c r="C112" s="275" t="s">
        <v>527</v>
      </c>
      <c r="D112" s="276"/>
      <c r="E112" s="193">
        <v>33.299999999999997</v>
      </c>
      <c r="F112" s="174"/>
      <c r="G112" s="201"/>
      <c r="H112" s="173"/>
      <c r="I112" s="174">
        <f t="shared" si="45"/>
        <v>0</v>
      </c>
      <c r="J112" s="173"/>
      <c r="K112" s="174">
        <f t="shared" si="46"/>
        <v>0</v>
      </c>
      <c r="L112" s="174">
        <v>21</v>
      </c>
      <c r="M112" s="174">
        <f t="shared" si="47"/>
        <v>0</v>
      </c>
      <c r="N112" s="174">
        <v>0</v>
      </c>
      <c r="O112" s="174">
        <f t="shared" si="48"/>
        <v>0</v>
      </c>
      <c r="P112" s="174">
        <v>0</v>
      </c>
      <c r="Q112" s="174">
        <f t="shared" si="49"/>
        <v>0</v>
      </c>
      <c r="R112" s="174"/>
      <c r="S112" s="174"/>
      <c r="T112" s="175">
        <v>0</v>
      </c>
      <c r="U112" s="174">
        <f t="shared" si="50"/>
        <v>0</v>
      </c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 t="s">
        <v>132</v>
      </c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</row>
    <row r="113" spans="1:60" outlineLevel="1" x14ac:dyDescent="0.2">
      <c r="A113" s="199">
        <v>97</v>
      </c>
      <c r="B113" s="166"/>
      <c r="C113" s="275" t="s">
        <v>528</v>
      </c>
      <c r="D113" s="276"/>
      <c r="E113" s="193">
        <v>5.78</v>
      </c>
      <c r="F113" s="174"/>
      <c r="G113" s="201"/>
      <c r="H113" s="173"/>
      <c r="I113" s="174">
        <f t="shared" si="45"/>
        <v>0</v>
      </c>
      <c r="J113" s="173"/>
      <c r="K113" s="174">
        <f t="shared" si="46"/>
        <v>0</v>
      </c>
      <c r="L113" s="174">
        <v>21</v>
      </c>
      <c r="M113" s="174">
        <f t="shared" si="47"/>
        <v>0</v>
      </c>
      <c r="N113" s="174">
        <v>0</v>
      </c>
      <c r="O113" s="174">
        <f t="shared" si="48"/>
        <v>0</v>
      </c>
      <c r="P113" s="174">
        <v>0</v>
      </c>
      <c r="Q113" s="174">
        <f t="shared" si="49"/>
        <v>0</v>
      </c>
      <c r="R113" s="174"/>
      <c r="S113" s="174"/>
      <c r="T113" s="175">
        <v>0</v>
      </c>
      <c r="U113" s="174">
        <f t="shared" si="50"/>
        <v>0</v>
      </c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 t="s">
        <v>132</v>
      </c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</row>
    <row r="114" spans="1:60" outlineLevel="1" x14ac:dyDescent="0.2">
      <c r="A114" s="199">
        <v>98</v>
      </c>
      <c r="B114" s="166" t="s">
        <v>202</v>
      </c>
      <c r="C114" s="190" t="s">
        <v>203</v>
      </c>
      <c r="D114" s="168" t="s">
        <v>151</v>
      </c>
      <c r="E114" s="170">
        <v>957.2</v>
      </c>
      <c r="F114" s="200"/>
      <c r="G114" s="201">
        <f t="shared" ref="G114" si="51">E114*F114</f>
        <v>0</v>
      </c>
      <c r="H114" s="173"/>
      <c r="I114" s="174">
        <f t="shared" si="45"/>
        <v>0</v>
      </c>
      <c r="J114" s="173"/>
      <c r="K114" s="174">
        <f t="shared" si="46"/>
        <v>0</v>
      </c>
      <c r="L114" s="174">
        <v>21</v>
      </c>
      <c r="M114" s="174">
        <f t="shared" si="47"/>
        <v>0</v>
      </c>
      <c r="N114" s="174">
        <v>3.2000000000000003E-4</v>
      </c>
      <c r="O114" s="174">
        <f t="shared" si="48"/>
        <v>0.31</v>
      </c>
      <c r="P114" s="174">
        <v>0</v>
      </c>
      <c r="Q114" s="174">
        <f t="shared" si="49"/>
        <v>0</v>
      </c>
      <c r="R114" s="174"/>
      <c r="S114" s="174"/>
      <c r="T114" s="175">
        <v>0.11</v>
      </c>
      <c r="U114" s="174">
        <f t="shared" si="50"/>
        <v>105.29</v>
      </c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 t="s">
        <v>132</v>
      </c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</row>
    <row r="115" spans="1:60" outlineLevel="1" x14ac:dyDescent="0.2">
      <c r="A115" s="199">
        <v>99</v>
      </c>
      <c r="B115" s="166"/>
      <c r="C115" s="275" t="s">
        <v>529</v>
      </c>
      <c r="D115" s="276"/>
      <c r="E115" s="193">
        <v>774.4</v>
      </c>
      <c r="F115" s="174"/>
      <c r="G115" s="201"/>
      <c r="H115" s="173"/>
      <c r="I115" s="174">
        <f t="shared" si="45"/>
        <v>0</v>
      </c>
      <c r="J115" s="173"/>
      <c r="K115" s="174">
        <f t="shared" si="46"/>
        <v>0</v>
      </c>
      <c r="L115" s="174">
        <v>21</v>
      </c>
      <c r="M115" s="174">
        <f t="shared" si="47"/>
        <v>0</v>
      </c>
      <c r="N115" s="174">
        <v>0</v>
      </c>
      <c r="O115" s="174">
        <f t="shared" si="48"/>
        <v>0</v>
      </c>
      <c r="P115" s="174">
        <v>0</v>
      </c>
      <c r="Q115" s="174">
        <f t="shared" si="49"/>
        <v>0</v>
      </c>
      <c r="R115" s="174"/>
      <c r="S115" s="174"/>
      <c r="T115" s="175">
        <v>0</v>
      </c>
      <c r="U115" s="174">
        <f t="shared" si="50"/>
        <v>0</v>
      </c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 t="s">
        <v>132</v>
      </c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</row>
    <row r="116" spans="1:60" outlineLevel="1" x14ac:dyDescent="0.2">
      <c r="A116" s="199">
        <v>100</v>
      </c>
      <c r="B116" s="166"/>
      <c r="C116" s="275" t="s">
        <v>530</v>
      </c>
      <c r="D116" s="276"/>
      <c r="E116" s="193">
        <v>64.400000000000006</v>
      </c>
      <c r="F116" s="174"/>
      <c r="G116" s="201"/>
      <c r="H116" s="173"/>
      <c r="I116" s="174">
        <f t="shared" si="45"/>
        <v>0</v>
      </c>
      <c r="J116" s="173"/>
      <c r="K116" s="174">
        <f t="shared" si="46"/>
        <v>0</v>
      </c>
      <c r="L116" s="174">
        <v>21</v>
      </c>
      <c r="M116" s="174">
        <f t="shared" si="47"/>
        <v>0</v>
      </c>
      <c r="N116" s="174">
        <v>0</v>
      </c>
      <c r="O116" s="174">
        <f t="shared" si="48"/>
        <v>0</v>
      </c>
      <c r="P116" s="174">
        <v>0</v>
      </c>
      <c r="Q116" s="174">
        <f t="shared" si="49"/>
        <v>0</v>
      </c>
      <c r="R116" s="174"/>
      <c r="S116" s="174"/>
      <c r="T116" s="175">
        <v>0</v>
      </c>
      <c r="U116" s="174">
        <f t="shared" si="50"/>
        <v>0</v>
      </c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 t="s">
        <v>132</v>
      </c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</row>
    <row r="117" spans="1:60" outlineLevel="1" x14ac:dyDescent="0.2">
      <c r="A117" s="199">
        <v>101</v>
      </c>
      <c r="B117" s="166"/>
      <c r="C117" s="275" t="s">
        <v>531</v>
      </c>
      <c r="D117" s="276"/>
      <c r="E117" s="193">
        <v>41.2</v>
      </c>
      <c r="F117" s="174"/>
      <c r="G117" s="201"/>
      <c r="H117" s="173"/>
      <c r="I117" s="174">
        <f t="shared" si="45"/>
        <v>0</v>
      </c>
      <c r="J117" s="173"/>
      <c r="K117" s="174">
        <f t="shared" si="46"/>
        <v>0</v>
      </c>
      <c r="L117" s="174">
        <v>21</v>
      </c>
      <c r="M117" s="174">
        <f t="shared" si="47"/>
        <v>0</v>
      </c>
      <c r="N117" s="174">
        <v>0</v>
      </c>
      <c r="O117" s="174">
        <f t="shared" si="48"/>
        <v>0</v>
      </c>
      <c r="P117" s="174">
        <v>0</v>
      </c>
      <c r="Q117" s="174">
        <f t="shared" si="49"/>
        <v>0</v>
      </c>
      <c r="R117" s="174"/>
      <c r="S117" s="174"/>
      <c r="T117" s="175">
        <v>0</v>
      </c>
      <c r="U117" s="174">
        <f t="shared" si="50"/>
        <v>0</v>
      </c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 t="s">
        <v>132</v>
      </c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</row>
    <row r="118" spans="1:60" outlineLevel="1" x14ac:dyDescent="0.2">
      <c r="A118" s="199">
        <v>102</v>
      </c>
      <c r="B118" s="166"/>
      <c r="C118" s="275" t="s">
        <v>531</v>
      </c>
      <c r="D118" s="276"/>
      <c r="E118" s="193">
        <v>41.2</v>
      </c>
      <c r="F118" s="174"/>
      <c r="G118" s="201"/>
      <c r="H118" s="173"/>
      <c r="I118" s="174">
        <f t="shared" si="45"/>
        <v>0</v>
      </c>
      <c r="J118" s="173"/>
      <c r="K118" s="174">
        <f t="shared" si="46"/>
        <v>0</v>
      </c>
      <c r="L118" s="174">
        <v>21</v>
      </c>
      <c r="M118" s="174">
        <f t="shared" si="47"/>
        <v>0</v>
      </c>
      <c r="N118" s="174">
        <v>0</v>
      </c>
      <c r="O118" s="174">
        <f t="shared" si="48"/>
        <v>0</v>
      </c>
      <c r="P118" s="174">
        <v>0</v>
      </c>
      <c r="Q118" s="174">
        <f t="shared" si="49"/>
        <v>0</v>
      </c>
      <c r="R118" s="174"/>
      <c r="S118" s="174"/>
      <c r="T118" s="175">
        <v>0</v>
      </c>
      <c r="U118" s="174">
        <f t="shared" si="50"/>
        <v>0</v>
      </c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 t="s">
        <v>132</v>
      </c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</row>
    <row r="119" spans="1:60" outlineLevel="1" x14ac:dyDescent="0.2">
      <c r="A119" s="199">
        <v>103</v>
      </c>
      <c r="B119" s="166"/>
      <c r="C119" s="275" t="s">
        <v>532</v>
      </c>
      <c r="D119" s="276"/>
      <c r="E119" s="193">
        <v>32</v>
      </c>
      <c r="F119" s="174"/>
      <c r="G119" s="201"/>
      <c r="H119" s="173"/>
      <c r="I119" s="174">
        <f t="shared" si="45"/>
        <v>0</v>
      </c>
      <c r="J119" s="173"/>
      <c r="K119" s="174">
        <f t="shared" si="46"/>
        <v>0</v>
      </c>
      <c r="L119" s="174">
        <v>21</v>
      </c>
      <c r="M119" s="174">
        <f t="shared" si="47"/>
        <v>0</v>
      </c>
      <c r="N119" s="174">
        <v>0</v>
      </c>
      <c r="O119" s="174">
        <f t="shared" si="48"/>
        <v>0</v>
      </c>
      <c r="P119" s="174">
        <v>0</v>
      </c>
      <c r="Q119" s="174">
        <f t="shared" si="49"/>
        <v>0</v>
      </c>
      <c r="R119" s="174"/>
      <c r="S119" s="174"/>
      <c r="T119" s="175">
        <v>0</v>
      </c>
      <c r="U119" s="174">
        <f t="shared" si="50"/>
        <v>0</v>
      </c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 t="s">
        <v>132</v>
      </c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</row>
    <row r="120" spans="1:60" outlineLevel="1" x14ac:dyDescent="0.2">
      <c r="A120" s="199">
        <v>104</v>
      </c>
      <c r="B120" s="166" t="s">
        <v>196</v>
      </c>
      <c r="C120" s="190" t="s">
        <v>204</v>
      </c>
      <c r="D120" s="168" t="s">
        <v>179</v>
      </c>
      <c r="E120" s="170">
        <v>2.4</v>
      </c>
      <c r="F120" s="200"/>
      <c r="G120" s="201">
        <f t="shared" ref="G120" si="52">E120*F120</f>
        <v>0</v>
      </c>
      <c r="H120" s="173"/>
      <c r="I120" s="174">
        <f t="shared" si="45"/>
        <v>0</v>
      </c>
      <c r="J120" s="173"/>
      <c r="K120" s="174">
        <f t="shared" si="46"/>
        <v>0</v>
      </c>
      <c r="L120" s="174">
        <v>21</v>
      </c>
      <c r="M120" s="174">
        <f t="shared" si="47"/>
        <v>0</v>
      </c>
      <c r="N120" s="174">
        <v>3.2000000000000003E-4</v>
      </c>
      <c r="O120" s="174">
        <f t="shared" si="48"/>
        <v>0</v>
      </c>
      <c r="P120" s="174">
        <v>0</v>
      </c>
      <c r="Q120" s="174">
        <f t="shared" si="49"/>
        <v>0</v>
      </c>
      <c r="R120" s="174"/>
      <c r="S120" s="174"/>
      <c r="T120" s="175">
        <v>0.11</v>
      </c>
      <c r="U120" s="174">
        <f t="shared" si="50"/>
        <v>0.26</v>
      </c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 t="s">
        <v>132</v>
      </c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</row>
    <row r="121" spans="1:60" x14ac:dyDescent="0.2">
      <c r="A121" s="202" t="s">
        <v>127</v>
      </c>
      <c r="B121" s="167" t="s">
        <v>70</v>
      </c>
      <c r="C121" s="191" t="s">
        <v>71</v>
      </c>
      <c r="D121" s="169"/>
      <c r="E121" s="171"/>
      <c r="F121" s="176"/>
      <c r="G121" s="203">
        <f>SUMIF(AE122:AE138,"&lt;&gt;NOR",G122:G138)</f>
        <v>0</v>
      </c>
      <c r="H121" s="176"/>
      <c r="I121" s="176">
        <f>SUM(I122:I138)</f>
        <v>0</v>
      </c>
      <c r="J121" s="176"/>
      <c r="K121" s="176">
        <f>SUM(K122:K138)</f>
        <v>0</v>
      </c>
      <c r="L121" s="176"/>
      <c r="M121" s="176">
        <f>SUM(M122:M138)</f>
        <v>0</v>
      </c>
      <c r="N121" s="176"/>
      <c r="O121" s="176">
        <f>SUM(O122:O138)</f>
        <v>0.28000000000000003</v>
      </c>
      <c r="P121" s="176"/>
      <c r="Q121" s="176">
        <f>SUM(Q122:Q138)</f>
        <v>0.72</v>
      </c>
      <c r="R121" s="176"/>
      <c r="S121" s="176"/>
      <c r="T121" s="177"/>
      <c r="U121" s="176">
        <f>SUM(U122:U138)</f>
        <v>250.57000000000005</v>
      </c>
      <c r="AE121" t="s">
        <v>128</v>
      </c>
    </row>
    <row r="122" spans="1:60" outlineLevel="1" x14ac:dyDescent="0.2">
      <c r="A122" s="199">
        <v>105</v>
      </c>
      <c r="B122" s="166" t="s">
        <v>205</v>
      </c>
      <c r="C122" s="190" t="s">
        <v>206</v>
      </c>
      <c r="D122" s="168" t="s">
        <v>151</v>
      </c>
      <c r="E122" s="170">
        <v>198</v>
      </c>
      <c r="F122" s="200"/>
      <c r="G122" s="201">
        <f t="shared" ref="G122" si="53">E122*F122</f>
        <v>0</v>
      </c>
      <c r="H122" s="173"/>
      <c r="I122" s="174">
        <f t="shared" ref="I122:I138" si="54">ROUND(E122*H122,2)</f>
        <v>0</v>
      </c>
      <c r="J122" s="173"/>
      <c r="K122" s="174">
        <f t="shared" ref="K122:K138" si="55">ROUND(E122*J122,2)</f>
        <v>0</v>
      </c>
      <c r="L122" s="174">
        <v>21</v>
      </c>
      <c r="M122" s="174">
        <f t="shared" ref="M122:M138" si="56">G122*(1+L122/100)</f>
        <v>0</v>
      </c>
      <c r="N122" s="174">
        <v>0</v>
      </c>
      <c r="O122" s="174">
        <f t="shared" ref="O122:O138" si="57">ROUND(E122*N122,2)</f>
        <v>0</v>
      </c>
      <c r="P122" s="174">
        <v>2.0999999999999999E-3</v>
      </c>
      <c r="Q122" s="174">
        <f t="shared" ref="Q122:Q138" si="58">ROUND(E122*P122,2)</f>
        <v>0.42</v>
      </c>
      <c r="R122" s="174"/>
      <c r="S122" s="174"/>
      <c r="T122" s="175">
        <v>3.1E-2</v>
      </c>
      <c r="U122" s="174">
        <f t="shared" ref="U122:U138" si="59">ROUND(E122*T122,2)</f>
        <v>6.14</v>
      </c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 t="s">
        <v>132</v>
      </c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</row>
    <row r="123" spans="1:60" outlineLevel="1" x14ac:dyDescent="0.2">
      <c r="A123" s="199">
        <v>106</v>
      </c>
      <c r="B123" s="166"/>
      <c r="C123" s="275" t="s">
        <v>489</v>
      </c>
      <c r="D123" s="284"/>
      <c r="E123" s="193">
        <v>198</v>
      </c>
      <c r="F123" s="174"/>
      <c r="G123" s="201"/>
      <c r="H123" s="173"/>
      <c r="I123" s="174">
        <f t="shared" si="54"/>
        <v>0</v>
      </c>
      <c r="J123" s="173"/>
      <c r="K123" s="174">
        <f t="shared" si="55"/>
        <v>0</v>
      </c>
      <c r="L123" s="174">
        <v>21</v>
      </c>
      <c r="M123" s="174">
        <f t="shared" si="56"/>
        <v>0</v>
      </c>
      <c r="N123" s="174">
        <v>0</v>
      </c>
      <c r="O123" s="174">
        <f t="shared" si="57"/>
        <v>0</v>
      </c>
      <c r="P123" s="174">
        <v>0</v>
      </c>
      <c r="Q123" s="174">
        <f t="shared" si="58"/>
        <v>0</v>
      </c>
      <c r="R123" s="174"/>
      <c r="S123" s="174"/>
      <c r="T123" s="175">
        <v>0</v>
      </c>
      <c r="U123" s="174">
        <f t="shared" si="59"/>
        <v>0</v>
      </c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 t="s">
        <v>132</v>
      </c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</row>
    <row r="124" spans="1:60" outlineLevel="1" x14ac:dyDescent="0.2">
      <c r="A124" s="199">
        <v>107</v>
      </c>
      <c r="B124" s="166" t="s">
        <v>207</v>
      </c>
      <c r="C124" s="190" t="s">
        <v>208</v>
      </c>
      <c r="D124" s="168" t="s">
        <v>151</v>
      </c>
      <c r="E124" s="170">
        <v>154</v>
      </c>
      <c r="F124" s="200"/>
      <c r="G124" s="201">
        <f t="shared" ref="G124" si="60">E124*F124</f>
        <v>0</v>
      </c>
      <c r="H124" s="173"/>
      <c r="I124" s="174">
        <f t="shared" si="54"/>
        <v>0</v>
      </c>
      <c r="J124" s="173"/>
      <c r="K124" s="174">
        <f t="shared" si="55"/>
        <v>0</v>
      </c>
      <c r="L124" s="174">
        <v>21</v>
      </c>
      <c r="M124" s="174">
        <f t="shared" si="56"/>
        <v>0</v>
      </c>
      <c r="N124" s="174">
        <v>0</v>
      </c>
      <c r="O124" s="174">
        <f t="shared" si="57"/>
        <v>0</v>
      </c>
      <c r="P124" s="174">
        <v>1.98E-3</v>
      </c>
      <c r="Q124" s="174">
        <f t="shared" si="58"/>
        <v>0.3</v>
      </c>
      <c r="R124" s="174"/>
      <c r="S124" s="174"/>
      <c r="T124" s="175">
        <v>8.3000000000000004E-2</v>
      </c>
      <c r="U124" s="174">
        <f t="shared" si="59"/>
        <v>12.78</v>
      </c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 t="s">
        <v>132</v>
      </c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</row>
    <row r="125" spans="1:60" outlineLevel="1" x14ac:dyDescent="0.2">
      <c r="A125" s="199">
        <v>108</v>
      </c>
      <c r="B125" s="166"/>
      <c r="C125" s="275" t="s">
        <v>533</v>
      </c>
      <c r="D125" s="284"/>
      <c r="E125" s="193">
        <v>154</v>
      </c>
      <c r="F125" s="174"/>
      <c r="G125" s="201"/>
      <c r="H125" s="173"/>
      <c r="I125" s="174">
        <f t="shared" si="54"/>
        <v>0</v>
      </c>
      <c r="J125" s="173"/>
      <c r="K125" s="174">
        <f t="shared" si="55"/>
        <v>0</v>
      </c>
      <c r="L125" s="174">
        <v>21</v>
      </c>
      <c r="M125" s="174">
        <f t="shared" si="56"/>
        <v>0</v>
      </c>
      <c r="N125" s="174">
        <v>0</v>
      </c>
      <c r="O125" s="174">
        <f t="shared" si="57"/>
        <v>0</v>
      </c>
      <c r="P125" s="174">
        <v>0</v>
      </c>
      <c r="Q125" s="174">
        <f t="shared" si="58"/>
        <v>0</v>
      </c>
      <c r="R125" s="174"/>
      <c r="S125" s="174"/>
      <c r="T125" s="175">
        <v>0</v>
      </c>
      <c r="U125" s="174">
        <f t="shared" si="59"/>
        <v>0</v>
      </c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 t="s">
        <v>132</v>
      </c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</row>
    <row r="126" spans="1:60" outlineLevel="1" x14ac:dyDescent="0.2">
      <c r="A126" s="199">
        <v>109</v>
      </c>
      <c r="B126" s="166" t="s">
        <v>209</v>
      </c>
      <c r="C126" s="190" t="s">
        <v>210</v>
      </c>
      <c r="D126" s="168" t="s">
        <v>151</v>
      </c>
      <c r="E126" s="170">
        <v>198</v>
      </c>
      <c r="F126" s="200"/>
      <c r="G126" s="201">
        <f t="shared" ref="G126" si="61">E126*F126</f>
        <v>0</v>
      </c>
      <c r="H126" s="173"/>
      <c r="I126" s="174">
        <f t="shared" si="54"/>
        <v>0</v>
      </c>
      <c r="J126" s="173"/>
      <c r="K126" s="174">
        <f t="shared" si="55"/>
        <v>0</v>
      </c>
      <c r="L126" s="174">
        <v>21</v>
      </c>
      <c r="M126" s="174">
        <f t="shared" si="56"/>
        <v>0</v>
      </c>
      <c r="N126" s="174">
        <v>3.8000000000000002E-4</v>
      </c>
      <c r="O126" s="174">
        <f t="shared" si="57"/>
        <v>0.08</v>
      </c>
      <c r="P126" s="174">
        <v>0</v>
      </c>
      <c r="Q126" s="174">
        <f t="shared" si="58"/>
        <v>0</v>
      </c>
      <c r="R126" s="174"/>
      <c r="S126" s="174"/>
      <c r="T126" s="175">
        <v>0.32</v>
      </c>
      <c r="U126" s="174">
        <f t="shared" si="59"/>
        <v>63.36</v>
      </c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 t="s">
        <v>132</v>
      </c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</row>
    <row r="127" spans="1:60" outlineLevel="1" x14ac:dyDescent="0.2">
      <c r="A127" s="199">
        <v>110</v>
      </c>
      <c r="B127" s="166"/>
      <c r="C127" s="275" t="s">
        <v>489</v>
      </c>
      <c r="D127" s="284"/>
      <c r="E127" s="193">
        <v>198</v>
      </c>
      <c r="F127" s="174"/>
      <c r="G127" s="201"/>
      <c r="H127" s="173"/>
      <c r="I127" s="174">
        <f t="shared" si="54"/>
        <v>0</v>
      </c>
      <c r="J127" s="173"/>
      <c r="K127" s="174">
        <f t="shared" si="55"/>
        <v>0</v>
      </c>
      <c r="L127" s="174">
        <v>21</v>
      </c>
      <c r="M127" s="174">
        <f t="shared" si="56"/>
        <v>0</v>
      </c>
      <c r="N127" s="174">
        <v>0</v>
      </c>
      <c r="O127" s="174">
        <f t="shared" si="57"/>
        <v>0</v>
      </c>
      <c r="P127" s="174">
        <v>0</v>
      </c>
      <c r="Q127" s="174">
        <f t="shared" si="58"/>
        <v>0</v>
      </c>
      <c r="R127" s="174"/>
      <c r="S127" s="174"/>
      <c r="T127" s="175">
        <v>0</v>
      </c>
      <c r="U127" s="174">
        <f t="shared" si="59"/>
        <v>0</v>
      </c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 t="s">
        <v>132</v>
      </c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  <c r="BH127" s="162"/>
    </row>
    <row r="128" spans="1:60" outlineLevel="1" x14ac:dyDescent="0.2">
      <c r="A128" s="199">
        <v>111</v>
      </c>
      <c r="B128" s="166" t="s">
        <v>211</v>
      </c>
      <c r="C128" s="190" t="s">
        <v>212</v>
      </c>
      <c r="D128" s="168" t="s">
        <v>151</v>
      </c>
      <c r="E128" s="170">
        <v>132</v>
      </c>
      <c r="F128" s="200"/>
      <c r="G128" s="201">
        <f t="shared" ref="G128:G129" si="62">E128*F128</f>
        <v>0</v>
      </c>
      <c r="H128" s="173"/>
      <c r="I128" s="174">
        <f t="shared" si="54"/>
        <v>0</v>
      </c>
      <c r="J128" s="173"/>
      <c r="K128" s="174">
        <f t="shared" si="55"/>
        <v>0</v>
      </c>
      <c r="L128" s="174">
        <v>21</v>
      </c>
      <c r="M128" s="174">
        <f t="shared" si="56"/>
        <v>0</v>
      </c>
      <c r="N128" s="174">
        <v>4.6999999999999999E-4</v>
      </c>
      <c r="O128" s="174">
        <f t="shared" si="57"/>
        <v>0.06</v>
      </c>
      <c r="P128" s="174">
        <v>0</v>
      </c>
      <c r="Q128" s="174">
        <f t="shared" si="58"/>
        <v>0</v>
      </c>
      <c r="R128" s="174"/>
      <c r="S128" s="174"/>
      <c r="T128" s="175">
        <v>0.35899999999999999</v>
      </c>
      <c r="U128" s="174">
        <f t="shared" si="59"/>
        <v>47.39</v>
      </c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 t="s">
        <v>132</v>
      </c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</row>
    <row r="129" spans="1:60" outlineLevel="1" x14ac:dyDescent="0.2">
      <c r="A129" s="199">
        <v>112</v>
      </c>
      <c r="B129" s="166" t="s">
        <v>213</v>
      </c>
      <c r="C129" s="190" t="s">
        <v>214</v>
      </c>
      <c r="D129" s="168" t="s">
        <v>151</v>
      </c>
      <c r="E129" s="170">
        <v>110</v>
      </c>
      <c r="F129" s="200"/>
      <c r="G129" s="201">
        <f t="shared" si="62"/>
        <v>0</v>
      </c>
      <c r="H129" s="173"/>
      <c r="I129" s="174">
        <f t="shared" si="54"/>
        <v>0</v>
      </c>
      <c r="J129" s="173"/>
      <c r="K129" s="174">
        <f t="shared" si="55"/>
        <v>0</v>
      </c>
      <c r="L129" s="174">
        <v>21</v>
      </c>
      <c r="M129" s="174">
        <f t="shared" si="56"/>
        <v>0</v>
      </c>
      <c r="N129" s="174">
        <v>1.31E-3</v>
      </c>
      <c r="O129" s="174">
        <f t="shared" si="57"/>
        <v>0.14000000000000001</v>
      </c>
      <c r="P129" s="174">
        <v>0</v>
      </c>
      <c r="Q129" s="174">
        <f t="shared" si="58"/>
        <v>0</v>
      </c>
      <c r="R129" s="174"/>
      <c r="S129" s="174"/>
      <c r="T129" s="175">
        <v>0.79700000000000004</v>
      </c>
      <c r="U129" s="174">
        <f t="shared" si="59"/>
        <v>87.67</v>
      </c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 t="s">
        <v>132</v>
      </c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</row>
    <row r="130" spans="1:60" outlineLevel="1" x14ac:dyDescent="0.2">
      <c r="A130" s="199">
        <v>113</v>
      </c>
      <c r="B130" s="166"/>
      <c r="C130" s="275" t="s">
        <v>534</v>
      </c>
      <c r="D130" s="276"/>
      <c r="E130" s="193">
        <v>110</v>
      </c>
      <c r="F130" s="174"/>
      <c r="G130" s="201"/>
      <c r="H130" s="173"/>
      <c r="I130" s="174">
        <f t="shared" si="54"/>
        <v>0</v>
      </c>
      <c r="J130" s="173"/>
      <c r="K130" s="174">
        <f t="shared" si="55"/>
        <v>0</v>
      </c>
      <c r="L130" s="174">
        <v>21</v>
      </c>
      <c r="M130" s="174">
        <f t="shared" si="56"/>
        <v>0</v>
      </c>
      <c r="N130" s="174">
        <v>0</v>
      </c>
      <c r="O130" s="174">
        <f t="shared" si="57"/>
        <v>0</v>
      </c>
      <c r="P130" s="174">
        <v>0</v>
      </c>
      <c r="Q130" s="174">
        <f t="shared" si="58"/>
        <v>0</v>
      </c>
      <c r="R130" s="174"/>
      <c r="S130" s="174"/>
      <c r="T130" s="175">
        <v>0</v>
      </c>
      <c r="U130" s="174">
        <f t="shared" si="59"/>
        <v>0</v>
      </c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 t="s">
        <v>132</v>
      </c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</row>
    <row r="131" spans="1:60" outlineLevel="1" x14ac:dyDescent="0.2">
      <c r="A131" s="199">
        <v>114</v>
      </c>
      <c r="B131" s="166" t="s">
        <v>215</v>
      </c>
      <c r="C131" s="190" t="s">
        <v>216</v>
      </c>
      <c r="D131" s="168" t="s">
        <v>138</v>
      </c>
      <c r="E131" s="170">
        <v>44</v>
      </c>
      <c r="F131" s="200"/>
      <c r="G131" s="201">
        <f t="shared" ref="G131" si="63">E131*F131</f>
        <v>0</v>
      </c>
      <c r="H131" s="173"/>
      <c r="I131" s="174">
        <f t="shared" si="54"/>
        <v>0</v>
      </c>
      <c r="J131" s="173"/>
      <c r="K131" s="174">
        <f t="shared" si="55"/>
        <v>0</v>
      </c>
      <c r="L131" s="174">
        <v>21</v>
      </c>
      <c r="M131" s="174">
        <f t="shared" si="56"/>
        <v>0</v>
      </c>
      <c r="N131" s="174">
        <v>0</v>
      </c>
      <c r="O131" s="174">
        <f t="shared" si="57"/>
        <v>0</v>
      </c>
      <c r="P131" s="174">
        <v>0</v>
      </c>
      <c r="Q131" s="174">
        <f t="shared" si="58"/>
        <v>0</v>
      </c>
      <c r="R131" s="174"/>
      <c r="S131" s="174"/>
      <c r="T131" s="175">
        <v>0.17399999999999999</v>
      </c>
      <c r="U131" s="174">
        <f t="shared" si="59"/>
        <v>7.66</v>
      </c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 t="s">
        <v>132</v>
      </c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</row>
    <row r="132" spans="1:60" outlineLevel="1" x14ac:dyDescent="0.2">
      <c r="A132" s="199">
        <v>115</v>
      </c>
      <c r="B132" s="166"/>
      <c r="C132" s="275" t="s">
        <v>535</v>
      </c>
      <c r="D132" s="276"/>
      <c r="E132" s="193">
        <v>44</v>
      </c>
      <c r="F132" s="174"/>
      <c r="G132" s="201"/>
      <c r="H132" s="173"/>
      <c r="I132" s="174">
        <f t="shared" si="54"/>
        <v>0</v>
      </c>
      <c r="J132" s="173"/>
      <c r="K132" s="174">
        <f t="shared" si="55"/>
        <v>0</v>
      </c>
      <c r="L132" s="174">
        <v>21</v>
      </c>
      <c r="M132" s="174">
        <f t="shared" si="56"/>
        <v>0</v>
      </c>
      <c r="N132" s="174">
        <v>0</v>
      </c>
      <c r="O132" s="174">
        <f t="shared" si="57"/>
        <v>0</v>
      </c>
      <c r="P132" s="174">
        <v>0</v>
      </c>
      <c r="Q132" s="174">
        <f t="shared" si="58"/>
        <v>0</v>
      </c>
      <c r="R132" s="174"/>
      <c r="S132" s="174"/>
      <c r="T132" s="175">
        <v>0</v>
      </c>
      <c r="U132" s="174">
        <f t="shared" si="59"/>
        <v>0</v>
      </c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 t="s">
        <v>132</v>
      </c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</row>
    <row r="133" spans="1:60" outlineLevel="1" x14ac:dyDescent="0.2">
      <c r="A133" s="199">
        <v>116</v>
      </c>
      <c r="B133" s="166" t="s">
        <v>217</v>
      </c>
      <c r="C133" s="190" t="s">
        <v>218</v>
      </c>
      <c r="D133" s="168" t="s">
        <v>138</v>
      </c>
      <c r="E133" s="170">
        <v>44</v>
      </c>
      <c r="F133" s="200"/>
      <c r="G133" s="201">
        <f t="shared" ref="G133" si="64">E133*F133</f>
        <v>0</v>
      </c>
      <c r="H133" s="173"/>
      <c r="I133" s="174">
        <f t="shared" si="54"/>
        <v>0</v>
      </c>
      <c r="J133" s="173"/>
      <c r="K133" s="174">
        <f t="shared" si="55"/>
        <v>0</v>
      </c>
      <c r="L133" s="174">
        <v>21</v>
      </c>
      <c r="M133" s="174">
        <f t="shared" si="56"/>
        <v>0</v>
      </c>
      <c r="N133" s="174">
        <v>0</v>
      </c>
      <c r="O133" s="174">
        <f t="shared" si="57"/>
        <v>0</v>
      </c>
      <c r="P133" s="174">
        <v>0</v>
      </c>
      <c r="Q133" s="174">
        <f t="shared" si="58"/>
        <v>0</v>
      </c>
      <c r="R133" s="174"/>
      <c r="S133" s="174"/>
      <c r="T133" s="175">
        <v>0.25900000000000001</v>
      </c>
      <c r="U133" s="174">
        <f t="shared" si="59"/>
        <v>11.4</v>
      </c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 t="s">
        <v>132</v>
      </c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  <c r="BC133" s="162"/>
      <c r="BD133" s="162"/>
      <c r="BE133" s="162"/>
      <c r="BF133" s="162"/>
      <c r="BG133" s="162"/>
      <c r="BH133" s="162"/>
    </row>
    <row r="134" spans="1:60" outlineLevel="1" x14ac:dyDescent="0.2">
      <c r="A134" s="199">
        <v>117</v>
      </c>
      <c r="B134" s="166"/>
      <c r="C134" s="275" t="s">
        <v>536</v>
      </c>
      <c r="D134" s="276"/>
      <c r="E134" s="193">
        <v>44</v>
      </c>
      <c r="F134" s="174"/>
      <c r="G134" s="201"/>
      <c r="H134" s="173"/>
      <c r="I134" s="174">
        <f t="shared" si="54"/>
        <v>0</v>
      </c>
      <c r="J134" s="173"/>
      <c r="K134" s="174">
        <f t="shared" si="55"/>
        <v>0</v>
      </c>
      <c r="L134" s="174">
        <v>21</v>
      </c>
      <c r="M134" s="174">
        <f t="shared" si="56"/>
        <v>0</v>
      </c>
      <c r="N134" s="174">
        <v>0</v>
      </c>
      <c r="O134" s="174">
        <f t="shared" si="57"/>
        <v>0</v>
      </c>
      <c r="P134" s="174">
        <v>0</v>
      </c>
      <c r="Q134" s="174">
        <f t="shared" si="58"/>
        <v>0</v>
      </c>
      <c r="R134" s="174"/>
      <c r="S134" s="174"/>
      <c r="T134" s="175">
        <v>0</v>
      </c>
      <c r="U134" s="174">
        <f t="shared" si="59"/>
        <v>0</v>
      </c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 t="s">
        <v>132</v>
      </c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</row>
    <row r="135" spans="1:60" outlineLevel="1" x14ac:dyDescent="0.2">
      <c r="A135" s="199">
        <v>118</v>
      </c>
      <c r="B135" s="166" t="s">
        <v>219</v>
      </c>
      <c r="C135" s="190" t="s">
        <v>220</v>
      </c>
      <c r="D135" s="168" t="s">
        <v>151</v>
      </c>
      <c r="E135" s="170">
        <v>198</v>
      </c>
      <c r="F135" s="200"/>
      <c r="G135" s="201">
        <f t="shared" ref="G135" si="65">E135*F135</f>
        <v>0</v>
      </c>
      <c r="H135" s="173"/>
      <c r="I135" s="174">
        <f t="shared" si="54"/>
        <v>0</v>
      </c>
      <c r="J135" s="173"/>
      <c r="K135" s="174">
        <f t="shared" si="55"/>
        <v>0</v>
      </c>
      <c r="L135" s="174">
        <v>21</v>
      </c>
      <c r="M135" s="174">
        <f t="shared" si="56"/>
        <v>0</v>
      </c>
      <c r="N135" s="174">
        <v>0</v>
      </c>
      <c r="O135" s="174">
        <f t="shared" si="57"/>
        <v>0</v>
      </c>
      <c r="P135" s="174">
        <v>0</v>
      </c>
      <c r="Q135" s="174">
        <f t="shared" si="58"/>
        <v>0</v>
      </c>
      <c r="R135" s="174"/>
      <c r="S135" s="174"/>
      <c r="T135" s="175">
        <v>4.8000000000000001E-2</v>
      </c>
      <c r="U135" s="174">
        <f t="shared" si="59"/>
        <v>9.5</v>
      </c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 t="s">
        <v>132</v>
      </c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  <c r="BC135" s="162"/>
      <c r="BD135" s="162"/>
      <c r="BE135" s="162"/>
      <c r="BF135" s="162"/>
      <c r="BG135" s="162"/>
      <c r="BH135" s="162"/>
    </row>
    <row r="136" spans="1:60" outlineLevel="1" x14ac:dyDescent="0.2">
      <c r="A136" s="199">
        <v>119</v>
      </c>
      <c r="B136" s="166"/>
      <c r="C136" s="275" t="s">
        <v>489</v>
      </c>
      <c r="D136" s="284"/>
      <c r="E136" s="193">
        <v>198</v>
      </c>
      <c r="F136" s="174"/>
      <c r="G136" s="201"/>
      <c r="H136" s="173"/>
      <c r="I136" s="174">
        <f t="shared" si="54"/>
        <v>0</v>
      </c>
      <c r="J136" s="173"/>
      <c r="K136" s="174">
        <f t="shared" si="55"/>
        <v>0</v>
      </c>
      <c r="L136" s="174">
        <v>21</v>
      </c>
      <c r="M136" s="174">
        <f t="shared" si="56"/>
        <v>0</v>
      </c>
      <c r="N136" s="174">
        <v>0</v>
      </c>
      <c r="O136" s="174">
        <f t="shared" si="57"/>
        <v>0</v>
      </c>
      <c r="P136" s="174">
        <v>0</v>
      </c>
      <c r="Q136" s="174">
        <f t="shared" si="58"/>
        <v>0</v>
      </c>
      <c r="R136" s="174"/>
      <c r="S136" s="174"/>
      <c r="T136" s="175">
        <v>0</v>
      </c>
      <c r="U136" s="174">
        <f t="shared" si="59"/>
        <v>0</v>
      </c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 t="s">
        <v>132</v>
      </c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</row>
    <row r="137" spans="1:60" outlineLevel="1" x14ac:dyDescent="0.2">
      <c r="A137" s="199">
        <v>120</v>
      </c>
      <c r="B137" s="166" t="s">
        <v>221</v>
      </c>
      <c r="C137" s="190" t="s">
        <v>222</v>
      </c>
      <c r="D137" s="168" t="s">
        <v>151</v>
      </c>
      <c r="E137" s="170">
        <v>44</v>
      </c>
      <c r="F137" s="200"/>
      <c r="G137" s="201">
        <f t="shared" ref="G137:G138" si="66">E137*F137</f>
        <v>0</v>
      </c>
      <c r="H137" s="173"/>
      <c r="I137" s="174">
        <f t="shared" si="54"/>
        <v>0</v>
      </c>
      <c r="J137" s="173"/>
      <c r="K137" s="174">
        <f t="shared" si="55"/>
        <v>0</v>
      </c>
      <c r="L137" s="174">
        <v>21</v>
      </c>
      <c r="M137" s="174">
        <f t="shared" si="56"/>
        <v>0</v>
      </c>
      <c r="N137" s="174">
        <v>0</v>
      </c>
      <c r="O137" s="174">
        <f t="shared" si="57"/>
        <v>0</v>
      </c>
      <c r="P137" s="174">
        <v>0</v>
      </c>
      <c r="Q137" s="174">
        <f t="shared" si="58"/>
        <v>0</v>
      </c>
      <c r="R137" s="174"/>
      <c r="S137" s="174"/>
      <c r="T137" s="175">
        <v>4.8000000000000001E-2</v>
      </c>
      <c r="U137" s="174">
        <f t="shared" si="59"/>
        <v>2.11</v>
      </c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 t="s">
        <v>132</v>
      </c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162"/>
      <c r="AZ137" s="162"/>
      <c r="BA137" s="162"/>
      <c r="BB137" s="162"/>
      <c r="BC137" s="162"/>
      <c r="BD137" s="162"/>
      <c r="BE137" s="162"/>
      <c r="BF137" s="162"/>
      <c r="BG137" s="162"/>
      <c r="BH137" s="162"/>
    </row>
    <row r="138" spans="1:60" outlineLevel="1" x14ac:dyDescent="0.2">
      <c r="A138" s="199">
        <v>121</v>
      </c>
      <c r="B138" s="166" t="s">
        <v>223</v>
      </c>
      <c r="C138" s="190" t="s">
        <v>224</v>
      </c>
      <c r="D138" s="168" t="s">
        <v>179</v>
      </c>
      <c r="E138" s="170">
        <v>1.74</v>
      </c>
      <c r="F138" s="200"/>
      <c r="G138" s="201">
        <f t="shared" si="66"/>
        <v>0</v>
      </c>
      <c r="H138" s="173"/>
      <c r="I138" s="174">
        <f t="shared" si="54"/>
        <v>0</v>
      </c>
      <c r="J138" s="173"/>
      <c r="K138" s="174">
        <f t="shared" si="55"/>
        <v>0</v>
      </c>
      <c r="L138" s="174">
        <v>21</v>
      </c>
      <c r="M138" s="174">
        <f t="shared" si="56"/>
        <v>0</v>
      </c>
      <c r="N138" s="174">
        <v>0</v>
      </c>
      <c r="O138" s="174">
        <f t="shared" si="57"/>
        <v>0</v>
      </c>
      <c r="P138" s="174">
        <v>0</v>
      </c>
      <c r="Q138" s="174">
        <f t="shared" si="58"/>
        <v>0</v>
      </c>
      <c r="R138" s="174"/>
      <c r="S138" s="174"/>
      <c r="T138" s="175">
        <v>1.47</v>
      </c>
      <c r="U138" s="174">
        <f t="shared" si="59"/>
        <v>2.56</v>
      </c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 t="s">
        <v>132</v>
      </c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  <c r="BC138" s="162"/>
      <c r="BD138" s="162"/>
      <c r="BE138" s="162"/>
      <c r="BF138" s="162"/>
      <c r="BG138" s="162"/>
      <c r="BH138" s="162"/>
    </row>
    <row r="139" spans="1:60" x14ac:dyDescent="0.2">
      <c r="A139" s="202" t="s">
        <v>127</v>
      </c>
      <c r="B139" s="167" t="s">
        <v>72</v>
      </c>
      <c r="C139" s="191" t="s">
        <v>73</v>
      </c>
      <c r="D139" s="169"/>
      <c r="E139" s="171"/>
      <c r="F139" s="176"/>
      <c r="G139" s="203">
        <f>SUMIF(AE140:AE160,"&lt;&gt;NOR",G140:G160)</f>
        <v>0</v>
      </c>
      <c r="H139" s="176"/>
      <c r="I139" s="176">
        <f>SUM(I140:I160)</f>
        <v>0</v>
      </c>
      <c r="J139" s="176"/>
      <c r="K139" s="176">
        <f>SUM(K140:K160)</f>
        <v>0</v>
      </c>
      <c r="L139" s="176"/>
      <c r="M139" s="176">
        <f>SUM(M140:M160)</f>
        <v>0</v>
      </c>
      <c r="N139" s="176"/>
      <c r="O139" s="176">
        <f>SUM(O140:O160)</f>
        <v>7.669999999999999</v>
      </c>
      <c r="P139" s="176"/>
      <c r="Q139" s="176">
        <f>SUM(Q140:Q160)</f>
        <v>0.11</v>
      </c>
      <c r="R139" s="176"/>
      <c r="S139" s="176"/>
      <c r="T139" s="177"/>
      <c r="U139" s="176">
        <f>SUM(U140:U160)</f>
        <v>1444.88</v>
      </c>
      <c r="AE139" t="s">
        <v>128</v>
      </c>
    </row>
    <row r="140" spans="1:60" outlineLevel="1" x14ac:dyDescent="0.2">
      <c r="A140" s="199">
        <v>122</v>
      </c>
      <c r="B140" s="166" t="s">
        <v>225</v>
      </c>
      <c r="C140" s="190" t="s">
        <v>226</v>
      </c>
      <c r="D140" s="168" t="s">
        <v>151</v>
      </c>
      <c r="E140" s="170">
        <v>52</v>
      </c>
      <c r="F140" s="174"/>
      <c r="G140" s="201">
        <f t="shared" ref="G140" si="67">E140*F140</f>
        <v>0</v>
      </c>
      <c r="H140" s="173"/>
      <c r="I140" s="174">
        <f t="shared" ref="I140:I160" si="68">ROUND(E140*H140,2)</f>
        <v>0</v>
      </c>
      <c r="J140" s="173"/>
      <c r="K140" s="174">
        <f t="shared" ref="K140:K160" si="69">ROUND(E140*J140,2)</f>
        <v>0</v>
      </c>
      <c r="L140" s="174">
        <v>21</v>
      </c>
      <c r="M140" s="174">
        <f t="shared" ref="M140:M160" si="70">G140*(1+L140/100)</f>
        <v>0</v>
      </c>
      <c r="N140" s="174">
        <v>0</v>
      </c>
      <c r="O140" s="174">
        <f t="shared" ref="O140:O160" si="71">ROUND(E140*N140,2)</f>
        <v>0</v>
      </c>
      <c r="P140" s="174">
        <v>2.1299999999999999E-3</v>
      </c>
      <c r="Q140" s="174">
        <f t="shared" ref="Q140:Q160" si="72">ROUND(E140*P140,2)</f>
        <v>0.11</v>
      </c>
      <c r="R140" s="174"/>
      <c r="S140" s="174"/>
      <c r="T140" s="175">
        <v>0.17299999999999999</v>
      </c>
      <c r="U140" s="174">
        <f t="shared" ref="U140:U160" si="73">ROUND(E140*T140,2)</f>
        <v>9</v>
      </c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 t="s">
        <v>132</v>
      </c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  <c r="BC140" s="162"/>
      <c r="BD140" s="162"/>
      <c r="BE140" s="162"/>
      <c r="BF140" s="162"/>
      <c r="BG140" s="162"/>
      <c r="BH140" s="162"/>
    </row>
    <row r="141" spans="1:60" outlineLevel="1" x14ac:dyDescent="0.2">
      <c r="A141" s="199">
        <v>123</v>
      </c>
      <c r="B141" s="166"/>
      <c r="C141" s="275" t="s">
        <v>537</v>
      </c>
      <c r="D141" s="276"/>
      <c r="E141" s="193">
        <v>462</v>
      </c>
      <c r="F141" s="174"/>
      <c r="G141" s="201"/>
      <c r="H141" s="173"/>
      <c r="I141" s="174">
        <f t="shared" si="68"/>
        <v>0</v>
      </c>
      <c r="J141" s="173"/>
      <c r="K141" s="174">
        <f t="shared" si="69"/>
        <v>0</v>
      </c>
      <c r="L141" s="174">
        <v>21</v>
      </c>
      <c r="M141" s="174">
        <f t="shared" si="70"/>
        <v>0</v>
      </c>
      <c r="N141" s="174">
        <v>0</v>
      </c>
      <c r="O141" s="174">
        <f t="shared" si="71"/>
        <v>0</v>
      </c>
      <c r="P141" s="174">
        <v>0</v>
      </c>
      <c r="Q141" s="174">
        <f t="shared" si="72"/>
        <v>0</v>
      </c>
      <c r="R141" s="174"/>
      <c r="S141" s="174"/>
      <c r="T141" s="175">
        <v>0</v>
      </c>
      <c r="U141" s="174">
        <f t="shared" si="73"/>
        <v>0</v>
      </c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 t="s">
        <v>132</v>
      </c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162"/>
      <c r="AZ141" s="162"/>
      <c r="BA141" s="162"/>
      <c r="BB141" s="162"/>
      <c r="BC141" s="162"/>
      <c r="BD141" s="162"/>
      <c r="BE141" s="162"/>
      <c r="BF141" s="162"/>
      <c r="BG141" s="162"/>
      <c r="BH141" s="162"/>
    </row>
    <row r="142" spans="1:60" outlineLevel="1" x14ac:dyDescent="0.2">
      <c r="A142" s="199">
        <v>124</v>
      </c>
      <c r="B142" s="166" t="s">
        <v>227</v>
      </c>
      <c r="C142" s="190" t="s">
        <v>228</v>
      </c>
      <c r="D142" s="168" t="s">
        <v>151</v>
      </c>
      <c r="E142" s="170">
        <v>924</v>
      </c>
      <c r="F142" s="200"/>
      <c r="G142" s="201">
        <f t="shared" ref="G142" si="74">E142*F142</f>
        <v>0</v>
      </c>
      <c r="H142" s="173"/>
      <c r="I142" s="174">
        <f t="shared" si="68"/>
        <v>0</v>
      </c>
      <c r="J142" s="173"/>
      <c r="K142" s="174">
        <f t="shared" si="69"/>
        <v>0</v>
      </c>
      <c r="L142" s="174">
        <v>21</v>
      </c>
      <c r="M142" s="174">
        <f t="shared" si="70"/>
        <v>0</v>
      </c>
      <c r="N142" s="174">
        <v>3.9899999999999996E-3</v>
      </c>
      <c r="O142" s="174">
        <f t="shared" si="71"/>
        <v>3.69</v>
      </c>
      <c r="P142" s="174">
        <v>0</v>
      </c>
      <c r="Q142" s="174">
        <f t="shared" si="72"/>
        <v>0</v>
      </c>
      <c r="R142" s="174"/>
      <c r="S142" s="174"/>
      <c r="T142" s="175">
        <v>0.54290000000000005</v>
      </c>
      <c r="U142" s="174">
        <f t="shared" si="73"/>
        <v>501.64</v>
      </c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 t="s">
        <v>132</v>
      </c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</row>
    <row r="143" spans="1:60" outlineLevel="1" x14ac:dyDescent="0.2">
      <c r="A143" s="199">
        <v>125</v>
      </c>
      <c r="B143" s="166"/>
      <c r="C143" s="275" t="s">
        <v>538</v>
      </c>
      <c r="D143" s="284"/>
      <c r="E143" s="193">
        <v>924</v>
      </c>
      <c r="F143" s="174"/>
      <c r="G143" s="201"/>
      <c r="H143" s="173"/>
      <c r="I143" s="174">
        <f t="shared" si="68"/>
        <v>0</v>
      </c>
      <c r="J143" s="173"/>
      <c r="K143" s="174">
        <f t="shared" si="69"/>
        <v>0</v>
      </c>
      <c r="L143" s="174">
        <v>21</v>
      </c>
      <c r="M143" s="174">
        <f t="shared" si="70"/>
        <v>0</v>
      </c>
      <c r="N143" s="174">
        <v>0</v>
      </c>
      <c r="O143" s="174">
        <f t="shared" si="71"/>
        <v>0</v>
      </c>
      <c r="P143" s="174">
        <v>0</v>
      </c>
      <c r="Q143" s="174">
        <f t="shared" si="72"/>
        <v>0</v>
      </c>
      <c r="R143" s="174"/>
      <c r="S143" s="174"/>
      <c r="T143" s="175">
        <v>0</v>
      </c>
      <c r="U143" s="174">
        <f t="shared" si="73"/>
        <v>0</v>
      </c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 t="s">
        <v>132</v>
      </c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</row>
    <row r="144" spans="1:60" outlineLevel="1" x14ac:dyDescent="0.2">
      <c r="A144" s="199">
        <v>126</v>
      </c>
      <c r="B144" s="166" t="s">
        <v>229</v>
      </c>
      <c r="C144" s="190" t="s">
        <v>230</v>
      </c>
      <c r="D144" s="168" t="s">
        <v>151</v>
      </c>
      <c r="E144" s="170">
        <v>704</v>
      </c>
      <c r="F144" s="200"/>
      <c r="G144" s="201">
        <f t="shared" ref="G144" si="75">E144*F144</f>
        <v>0</v>
      </c>
      <c r="H144" s="173"/>
      <c r="I144" s="174">
        <f t="shared" si="68"/>
        <v>0</v>
      </c>
      <c r="J144" s="173"/>
      <c r="K144" s="174">
        <f t="shared" si="69"/>
        <v>0</v>
      </c>
      <c r="L144" s="174">
        <v>21</v>
      </c>
      <c r="M144" s="174">
        <f t="shared" si="70"/>
        <v>0</v>
      </c>
      <c r="N144" s="174">
        <v>5.1799999999999997E-3</v>
      </c>
      <c r="O144" s="174">
        <f t="shared" si="71"/>
        <v>3.65</v>
      </c>
      <c r="P144" s="174">
        <v>0</v>
      </c>
      <c r="Q144" s="174">
        <f t="shared" si="72"/>
        <v>0</v>
      </c>
      <c r="R144" s="174"/>
      <c r="S144" s="174"/>
      <c r="T144" s="175">
        <v>0.63429999999999997</v>
      </c>
      <c r="U144" s="174">
        <f t="shared" si="73"/>
        <v>446.55</v>
      </c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 t="s">
        <v>132</v>
      </c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</row>
    <row r="145" spans="1:60" outlineLevel="1" x14ac:dyDescent="0.2">
      <c r="A145" s="199">
        <v>127</v>
      </c>
      <c r="B145" s="166"/>
      <c r="C145" s="275" t="s">
        <v>539</v>
      </c>
      <c r="D145" s="276"/>
      <c r="E145" s="193">
        <v>705.2</v>
      </c>
      <c r="F145" s="174"/>
      <c r="G145" s="201"/>
      <c r="H145" s="173"/>
      <c r="I145" s="174">
        <f t="shared" si="68"/>
        <v>0</v>
      </c>
      <c r="J145" s="173"/>
      <c r="K145" s="174">
        <f t="shared" si="69"/>
        <v>0</v>
      </c>
      <c r="L145" s="174">
        <v>21</v>
      </c>
      <c r="M145" s="174">
        <f t="shared" si="70"/>
        <v>0</v>
      </c>
      <c r="N145" s="174">
        <v>0</v>
      </c>
      <c r="O145" s="174">
        <f t="shared" si="71"/>
        <v>0</v>
      </c>
      <c r="P145" s="174">
        <v>0</v>
      </c>
      <c r="Q145" s="174">
        <f t="shared" si="72"/>
        <v>0</v>
      </c>
      <c r="R145" s="174"/>
      <c r="S145" s="174"/>
      <c r="T145" s="175">
        <v>0</v>
      </c>
      <c r="U145" s="174">
        <f t="shared" si="73"/>
        <v>0</v>
      </c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 t="s">
        <v>132</v>
      </c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</row>
    <row r="146" spans="1:60" outlineLevel="1" x14ac:dyDescent="0.2">
      <c r="A146" s="199">
        <v>128</v>
      </c>
      <c r="B146" s="166" t="s">
        <v>231</v>
      </c>
      <c r="C146" s="190" t="s">
        <v>232</v>
      </c>
      <c r="D146" s="168" t="s">
        <v>233</v>
      </c>
      <c r="E146" s="170">
        <v>44</v>
      </c>
      <c r="F146" s="200"/>
      <c r="G146" s="201">
        <f t="shared" ref="G146:G147" si="76">E146*F146</f>
        <v>0</v>
      </c>
      <c r="H146" s="173"/>
      <c r="I146" s="174">
        <f t="shared" si="68"/>
        <v>0</v>
      </c>
      <c r="J146" s="173"/>
      <c r="K146" s="174">
        <f t="shared" si="69"/>
        <v>0</v>
      </c>
      <c r="L146" s="174">
        <v>21</v>
      </c>
      <c r="M146" s="174">
        <f t="shared" si="70"/>
        <v>0</v>
      </c>
      <c r="N146" s="174">
        <v>0</v>
      </c>
      <c r="O146" s="174">
        <f t="shared" si="71"/>
        <v>0</v>
      </c>
      <c r="P146" s="174">
        <v>0</v>
      </c>
      <c r="Q146" s="174">
        <f t="shared" si="72"/>
        <v>0</v>
      </c>
      <c r="R146" s="174"/>
      <c r="S146" s="174"/>
      <c r="T146" s="175">
        <v>0.65566000000000002</v>
      </c>
      <c r="U146" s="174">
        <f t="shared" si="73"/>
        <v>28.85</v>
      </c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 t="s">
        <v>132</v>
      </c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162"/>
      <c r="BC146" s="162"/>
      <c r="BD146" s="162"/>
      <c r="BE146" s="162"/>
      <c r="BF146" s="162"/>
      <c r="BG146" s="162"/>
      <c r="BH146" s="162"/>
    </row>
    <row r="147" spans="1:60" ht="22.5" outlineLevel="1" x14ac:dyDescent="0.2">
      <c r="A147" s="199">
        <v>129</v>
      </c>
      <c r="B147" s="166" t="s">
        <v>234</v>
      </c>
      <c r="C147" s="190" t="s">
        <v>602</v>
      </c>
      <c r="D147" s="168" t="s">
        <v>151</v>
      </c>
      <c r="E147" s="170">
        <v>1628</v>
      </c>
      <c r="F147" s="200"/>
      <c r="G147" s="201">
        <f t="shared" si="76"/>
        <v>0</v>
      </c>
      <c r="H147" s="173"/>
      <c r="I147" s="174">
        <f t="shared" si="68"/>
        <v>0</v>
      </c>
      <c r="J147" s="173"/>
      <c r="K147" s="174">
        <f t="shared" si="69"/>
        <v>0</v>
      </c>
      <c r="L147" s="174">
        <v>21</v>
      </c>
      <c r="M147" s="174">
        <f t="shared" si="70"/>
        <v>0</v>
      </c>
      <c r="N147" s="174">
        <v>6.0000000000000002E-5</v>
      </c>
      <c r="O147" s="174">
        <f t="shared" si="71"/>
        <v>0.1</v>
      </c>
      <c r="P147" s="174">
        <v>0</v>
      </c>
      <c r="Q147" s="174">
        <f t="shared" si="72"/>
        <v>0</v>
      </c>
      <c r="R147" s="174"/>
      <c r="S147" s="174"/>
      <c r="T147" s="175">
        <v>0.129</v>
      </c>
      <c r="U147" s="174">
        <f t="shared" si="73"/>
        <v>210.01</v>
      </c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 t="s">
        <v>132</v>
      </c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  <c r="BC147" s="162"/>
      <c r="BD147" s="162"/>
      <c r="BE147" s="162"/>
      <c r="BF147" s="162"/>
      <c r="BG147" s="162"/>
      <c r="BH147" s="162"/>
    </row>
    <row r="148" spans="1:60" outlineLevel="1" x14ac:dyDescent="0.2">
      <c r="A148" s="199">
        <v>130</v>
      </c>
      <c r="B148" s="166"/>
      <c r="C148" s="275" t="s">
        <v>540</v>
      </c>
      <c r="D148" s="276"/>
      <c r="E148" s="193">
        <v>1628</v>
      </c>
      <c r="F148" s="174"/>
      <c r="G148" s="201"/>
      <c r="H148" s="173"/>
      <c r="I148" s="174">
        <f t="shared" si="68"/>
        <v>0</v>
      </c>
      <c r="J148" s="173"/>
      <c r="K148" s="174">
        <f t="shared" si="69"/>
        <v>0</v>
      </c>
      <c r="L148" s="174">
        <v>21</v>
      </c>
      <c r="M148" s="174">
        <f t="shared" si="70"/>
        <v>0</v>
      </c>
      <c r="N148" s="174">
        <v>0</v>
      </c>
      <c r="O148" s="174">
        <f t="shared" si="71"/>
        <v>0</v>
      </c>
      <c r="P148" s="174">
        <v>0</v>
      </c>
      <c r="Q148" s="174">
        <f t="shared" si="72"/>
        <v>0</v>
      </c>
      <c r="R148" s="174"/>
      <c r="S148" s="174"/>
      <c r="T148" s="175">
        <v>0</v>
      </c>
      <c r="U148" s="174">
        <f t="shared" si="73"/>
        <v>0</v>
      </c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 t="s">
        <v>132</v>
      </c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</row>
    <row r="149" spans="1:60" outlineLevel="1" x14ac:dyDescent="0.2">
      <c r="A149" s="199">
        <v>131</v>
      </c>
      <c r="B149" s="166" t="s">
        <v>235</v>
      </c>
      <c r="C149" s="190" t="s">
        <v>236</v>
      </c>
      <c r="D149" s="168" t="s">
        <v>138</v>
      </c>
      <c r="E149" s="170">
        <v>140</v>
      </c>
      <c r="F149" s="200"/>
      <c r="G149" s="201">
        <f t="shared" ref="G149" si="77">E149*F149</f>
        <v>0</v>
      </c>
      <c r="H149" s="173"/>
      <c r="I149" s="174">
        <f t="shared" si="68"/>
        <v>0</v>
      </c>
      <c r="J149" s="173"/>
      <c r="K149" s="174">
        <f t="shared" si="69"/>
        <v>0</v>
      </c>
      <c r="L149" s="174">
        <v>21</v>
      </c>
      <c r="M149" s="174">
        <f t="shared" si="70"/>
        <v>0</v>
      </c>
      <c r="N149" s="174">
        <v>6.3000000000000003E-4</v>
      </c>
      <c r="O149" s="174">
        <f t="shared" si="71"/>
        <v>0.09</v>
      </c>
      <c r="P149" s="174">
        <v>0</v>
      </c>
      <c r="Q149" s="174">
        <f t="shared" si="72"/>
        <v>0</v>
      </c>
      <c r="R149" s="174"/>
      <c r="S149" s="174"/>
      <c r="T149" s="175">
        <v>0.27200000000000002</v>
      </c>
      <c r="U149" s="174">
        <f t="shared" si="73"/>
        <v>38.08</v>
      </c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 t="s">
        <v>132</v>
      </c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162"/>
      <c r="BD149" s="162"/>
      <c r="BE149" s="162"/>
      <c r="BF149" s="162"/>
      <c r="BG149" s="162"/>
      <c r="BH149" s="162"/>
    </row>
    <row r="150" spans="1:60" outlineLevel="1" x14ac:dyDescent="0.2">
      <c r="A150" s="199">
        <v>132</v>
      </c>
      <c r="B150" s="166"/>
      <c r="C150" s="275" t="s">
        <v>541</v>
      </c>
      <c r="D150" s="276"/>
      <c r="E150" s="193">
        <v>140</v>
      </c>
      <c r="F150" s="174"/>
      <c r="G150" s="201"/>
      <c r="H150" s="173"/>
      <c r="I150" s="174">
        <f t="shared" si="68"/>
        <v>0</v>
      </c>
      <c r="J150" s="173"/>
      <c r="K150" s="174">
        <f t="shared" si="69"/>
        <v>0</v>
      </c>
      <c r="L150" s="174">
        <v>21</v>
      </c>
      <c r="M150" s="174">
        <f t="shared" si="70"/>
        <v>0</v>
      </c>
      <c r="N150" s="174">
        <v>0</v>
      </c>
      <c r="O150" s="174">
        <f t="shared" si="71"/>
        <v>0</v>
      </c>
      <c r="P150" s="174">
        <v>0</v>
      </c>
      <c r="Q150" s="174">
        <f t="shared" si="72"/>
        <v>0</v>
      </c>
      <c r="R150" s="174"/>
      <c r="S150" s="174"/>
      <c r="T150" s="175">
        <v>0</v>
      </c>
      <c r="U150" s="174">
        <f t="shared" si="73"/>
        <v>0</v>
      </c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 t="s">
        <v>132</v>
      </c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  <c r="BC150" s="162"/>
      <c r="BD150" s="162"/>
      <c r="BE150" s="162"/>
      <c r="BF150" s="162"/>
      <c r="BG150" s="162"/>
      <c r="BH150" s="162"/>
    </row>
    <row r="151" spans="1:60" outlineLevel="1" x14ac:dyDescent="0.2">
      <c r="A151" s="199">
        <v>133</v>
      </c>
      <c r="B151" s="166" t="s">
        <v>237</v>
      </c>
      <c r="C151" s="190" t="s">
        <v>238</v>
      </c>
      <c r="D151" s="168" t="s">
        <v>239</v>
      </c>
      <c r="E151" s="170">
        <v>46</v>
      </c>
      <c r="F151" s="200"/>
      <c r="G151" s="201">
        <f t="shared" ref="G151" si="78">E151*F151</f>
        <v>0</v>
      </c>
      <c r="H151" s="173"/>
      <c r="I151" s="174">
        <f t="shared" si="68"/>
        <v>0</v>
      </c>
      <c r="J151" s="173"/>
      <c r="K151" s="174">
        <f t="shared" si="69"/>
        <v>0</v>
      </c>
      <c r="L151" s="174">
        <v>21</v>
      </c>
      <c r="M151" s="174">
        <f t="shared" si="70"/>
        <v>0</v>
      </c>
      <c r="N151" s="174">
        <v>1.48E-3</v>
      </c>
      <c r="O151" s="174">
        <f t="shared" si="71"/>
        <v>7.0000000000000007E-2</v>
      </c>
      <c r="P151" s="174">
        <v>0</v>
      </c>
      <c r="Q151" s="174">
        <f t="shared" si="72"/>
        <v>0</v>
      </c>
      <c r="R151" s="174"/>
      <c r="S151" s="174"/>
      <c r="T151" s="175">
        <v>0.54</v>
      </c>
      <c r="U151" s="174">
        <f t="shared" si="73"/>
        <v>24.84</v>
      </c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 t="s">
        <v>132</v>
      </c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162"/>
      <c r="BD151" s="162"/>
      <c r="BE151" s="162"/>
      <c r="BF151" s="162"/>
      <c r="BG151" s="162"/>
      <c r="BH151" s="162"/>
    </row>
    <row r="152" spans="1:60" outlineLevel="1" x14ac:dyDescent="0.2">
      <c r="A152" s="199">
        <v>134</v>
      </c>
      <c r="B152" s="166"/>
      <c r="C152" s="275" t="s">
        <v>542</v>
      </c>
      <c r="D152" s="276"/>
      <c r="E152" s="193">
        <v>46</v>
      </c>
      <c r="F152" s="174"/>
      <c r="G152" s="201"/>
      <c r="H152" s="173"/>
      <c r="I152" s="174">
        <f t="shared" si="68"/>
        <v>0</v>
      </c>
      <c r="J152" s="173"/>
      <c r="K152" s="174">
        <f t="shared" si="69"/>
        <v>0</v>
      </c>
      <c r="L152" s="174">
        <v>21</v>
      </c>
      <c r="M152" s="174">
        <f t="shared" si="70"/>
        <v>0</v>
      </c>
      <c r="N152" s="174">
        <v>0</v>
      </c>
      <c r="O152" s="174">
        <f t="shared" si="71"/>
        <v>0</v>
      </c>
      <c r="P152" s="174">
        <v>0</v>
      </c>
      <c r="Q152" s="174">
        <f t="shared" si="72"/>
        <v>0</v>
      </c>
      <c r="R152" s="174"/>
      <c r="S152" s="174"/>
      <c r="T152" s="175">
        <v>0</v>
      </c>
      <c r="U152" s="174">
        <f t="shared" si="73"/>
        <v>0</v>
      </c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 t="s">
        <v>132</v>
      </c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162"/>
      <c r="BD152" s="162"/>
      <c r="BE152" s="162"/>
      <c r="BF152" s="162"/>
      <c r="BG152" s="162"/>
      <c r="BH152" s="162"/>
    </row>
    <row r="153" spans="1:60" ht="22.5" outlineLevel="1" x14ac:dyDescent="0.2">
      <c r="A153" s="199">
        <v>135</v>
      </c>
      <c r="B153" s="166" t="s">
        <v>240</v>
      </c>
      <c r="C153" s="190" t="s">
        <v>603</v>
      </c>
      <c r="D153" s="168" t="s">
        <v>138</v>
      </c>
      <c r="E153" s="170">
        <v>140</v>
      </c>
      <c r="F153" s="200"/>
      <c r="G153" s="201">
        <f t="shared" ref="G153" si="79">E153*F153</f>
        <v>0</v>
      </c>
      <c r="H153" s="173"/>
      <c r="I153" s="174">
        <f t="shared" si="68"/>
        <v>0</v>
      </c>
      <c r="J153" s="173"/>
      <c r="K153" s="174">
        <f t="shared" si="69"/>
        <v>0</v>
      </c>
      <c r="L153" s="174">
        <v>21</v>
      </c>
      <c r="M153" s="174">
        <f t="shared" si="70"/>
        <v>0</v>
      </c>
      <c r="N153" s="174">
        <v>3.6999999999999999E-4</v>
      </c>
      <c r="O153" s="174">
        <f t="shared" si="71"/>
        <v>0.05</v>
      </c>
      <c r="P153" s="174">
        <v>0</v>
      </c>
      <c r="Q153" s="174">
        <f t="shared" si="72"/>
        <v>0</v>
      </c>
      <c r="R153" s="174"/>
      <c r="S153" s="174"/>
      <c r="T153" s="175">
        <v>0.20699999999999999</v>
      </c>
      <c r="U153" s="174">
        <f t="shared" si="73"/>
        <v>28.98</v>
      </c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 t="s">
        <v>132</v>
      </c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  <c r="BC153" s="162"/>
      <c r="BD153" s="162"/>
      <c r="BE153" s="162"/>
      <c r="BF153" s="162"/>
      <c r="BG153" s="162"/>
      <c r="BH153" s="162"/>
    </row>
    <row r="154" spans="1:60" outlineLevel="1" x14ac:dyDescent="0.2">
      <c r="A154" s="199">
        <v>136</v>
      </c>
      <c r="B154" s="166"/>
      <c r="C154" s="275" t="s">
        <v>541</v>
      </c>
      <c r="D154" s="276"/>
      <c r="E154" s="193">
        <v>140</v>
      </c>
      <c r="F154" s="174"/>
      <c r="G154" s="201"/>
      <c r="H154" s="173"/>
      <c r="I154" s="174">
        <f t="shared" si="68"/>
        <v>0</v>
      </c>
      <c r="J154" s="173"/>
      <c r="K154" s="174">
        <f t="shared" si="69"/>
        <v>0</v>
      </c>
      <c r="L154" s="174">
        <v>21</v>
      </c>
      <c r="M154" s="174">
        <f t="shared" si="70"/>
        <v>0</v>
      </c>
      <c r="N154" s="174">
        <v>0</v>
      </c>
      <c r="O154" s="174">
        <f t="shared" si="71"/>
        <v>0</v>
      </c>
      <c r="P154" s="174">
        <v>0</v>
      </c>
      <c r="Q154" s="174">
        <f t="shared" si="72"/>
        <v>0</v>
      </c>
      <c r="R154" s="174"/>
      <c r="S154" s="174"/>
      <c r="T154" s="175">
        <v>0</v>
      </c>
      <c r="U154" s="174">
        <f t="shared" si="73"/>
        <v>0</v>
      </c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 t="s">
        <v>132</v>
      </c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162"/>
      <c r="BD154" s="162"/>
      <c r="BE154" s="162"/>
      <c r="BF154" s="162"/>
      <c r="BG154" s="162"/>
      <c r="BH154" s="162"/>
    </row>
    <row r="155" spans="1:60" outlineLevel="1" x14ac:dyDescent="0.2">
      <c r="A155" s="199">
        <v>137</v>
      </c>
      <c r="B155" s="166" t="s">
        <v>241</v>
      </c>
      <c r="C155" s="190" t="s">
        <v>242</v>
      </c>
      <c r="D155" s="168" t="s">
        <v>151</v>
      </c>
      <c r="E155" s="170">
        <v>1628</v>
      </c>
      <c r="F155" s="200"/>
      <c r="G155" s="201">
        <f t="shared" ref="G155" si="80">E155*F155</f>
        <v>0</v>
      </c>
      <c r="H155" s="173"/>
      <c r="I155" s="174">
        <f t="shared" si="68"/>
        <v>0</v>
      </c>
      <c r="J155" s="173"/>
      <c r="K155" s="174">
        <f t="shared" si="69"/>
        <v>0</v>
      </c>
      <c r="L155" s="174">
        <v>21</v>
      </c>
      <c r="M155" s="174">
        <f t="shared" si="70"/>
        <v>0</v>
      </c>
      <c r="N155" s="174">
        <v>0</v>
      </c>
      <c r="O155" s="174">
        <f t="shared" si="71"/>
        <v>0</v>
      </c>
      <c r="P155" s="174">
        <v>0</v>
      </c>
      <c r="Q155" s="174">
        <f t="shared" si="72"/>
        <v>0</v>
      </c>
      <c r="R155" s="174"/>
      <c r="S155" s="174"/>
      <c r="T155" s="175">
        <v>2.9000000000000001E-2</v>
      </c>
      <c r="U155" s="174">
        <f t="shared" si="73"/>
        <v>47.21</v>
      </c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 t="s">
        <v>132</v>
      </c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162"/>
      <c r="BD155" s="162"/>
      <c r="BE155" s="162"/>
      <c r="BF155" s="162"/>
      <c r="BG155" s="162"/>
      <c r="BH155" s="162"/>
    </row>
    <row r="156" spans="1:60" outlineLevel="1" x14ac:dyDescent="0.2">
      <c r="A156" s="199">
        <v>138</v>
      </c>
      <c r="B156" s="166"/>
      <c r="C156" s="275" t="s">
        <v>540</v>
      </c>
      <c r="D156" s="276"/>
      <c r="E156" s="193">
        <v>1628</v>
      </c>
      <c r="F156" s="174"/>
      <c r="G156" s="201"/>
      <c r="H156" s="173"/>
      <c r="I156" s="174">
        <f t="shared" si="68"/>
        <v>0</v>
      </c>
      <c r="J156" s="173"/>
      <c r="K156" s="174">
        <f t="shared" si="69"/>
        <v>0</v>
      </c>
      <c r="L156" s="174">
        <v>21</v>
      </c>
      <c r="M156" s="174">
        <f t="shared" si="70"/>
        <v>0</v>
      </c>
      <c r="N156" s="174">
        <v>0</v>
      </c>
      <c r="O156" s="174">
        <f t="shared" si="71"/>
        <v>0</v>
      </c>
      <c r="P156" s="174">
        <v>0</v>
      </c>
      <c r="Q156" s="174">
        <f t="shared" si="72"/>
        <v>0</v>
      </c>
      <c r="R156" s="174"/>
      <c r="S156" s="174"/>
      <c r="T156" s="175">
        <v>0</v>
      </c>
      <c r="U156" s="174">
        <f t="shared" si="73"/>
        <v>0</v>
      </c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 t="s">
        <v>132</v>
      </c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  <c r="BF156" s="162"/>
      <c r="BG156" s="162"/>
      <c r="BH156" s="162"/>
    </row>
    <row r="157" spans="1:60" outlineLevel="1" x14ac:dyDescent="0.2">
      <c r="A157" s="199">
        <v>139</v>
      </c>
      <c r="B157" s="166" t="s">
        <v>243</v>
      </c>
      <c r="C157" s="190" t="s">
        <v>244</v>
      </c>
      <c r="D157" s="168" t="s">
        <v>151</v>
      </c>
      <c r="E157" s="170">
        <v>1628</v>
      </c>
      <c r="F157" s="200"/>
      <c r="G157" s="201">
        <f t="shared" ref="G157:G160" si="81">E157*F157</f>
        <v>0</v>
      </c>
      <c r="H157" s="173"/>
      <c r="I157" s="174">
        <f t="shared" si="68"/>
        <v>0</v>
      </c>
      <c r="J157" s="173"/>
      <c r="K157" s="174">
        <f t="shared" si="69"/>
        <v>0</v>
      </c>
      <c r="L157" s="174">
        <v>21</v>
      </c>
      <c r="M157" s="174">
        <f t="shared" si="70"/>
        <v>0</v>
      </c>
      <c r="N157" s="174">
        <v>1.0000000000000001E-5</v>
      </c>
      <c r="O157" s="174">
        <f t="shared" si="71"/>
        <v>0.02</v>
      </c>
      <c r="P157" s="174">
        <v>0</v>
      </c>
      <c r="Q157" s="174">
        <f t="shared" si="72"/>
        <v>0</v>
      </c>
      <c r="R157" s="174"/>
      <c r="S157" s="174"/>
      <c r="T157" s="175">
        <v>6.2E-2</v>
      </c>
      <c r="U157" s="174">
        <f t="shared" si="73"/>
        <v>100.94</v>
      </c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 t="s">
        <v>132</v>
      </c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162"/>
      <c r="BD157" s="162"/>
      <c r="BE157" s="162"/>
      <c r="BF157" s="162"/>
      <c r="BG157" s="162"/>
      <c r="BH157" s="162"/>
    </row>
    <row r="158" spans="1:60" outlineLevel="1" x14ac:dyDescent="0.2">
      <c r="A158" s="199">
        <v>140</v>
      </c>
      <c r="B158" s="166" t="s">
        <v>245</v>
      </c>
      <c r="C158" s="190" t="s">
        <v>246</v>
      </c>
      <c r="D158" s="168" t="s">
        <v>247</v>
      </c>
      <c r="E158" s="170">
        <v>44</v>
      </c>
      <c r="F158" s="200"/>
      <c r="G158" s="201">
        <f t="shared" si="81"/>
        <v>0</v>
      </c>
      <c r="H158" s="173"/>
      <c r="I158" s="174">
        <f t="shared" si="68"/>
        <v>0</v>
      </c>
      <c r="J158" s="173"/>
      <c r="K158" s="174">
        <f t="shared" si="69"/>
        <v>0</v>
      </c>
      <c r="L158" s="174">
        <v>21</v>
      </c>
      <c r="M158" s="174">
        <f t="shared" si="70"/>
        <v>0</v>
      </c>
      <c r="N158" s="174">
        <v>1.0000000000000001E-5</v>
      </c>
      <c r="O158" s="174">
        <f t="shared" si="71"/>
        <v>0</v>
      </c>
      <c r="P158" s="174">
        <v>0</v>
      </c>
      <c r="Q158" s="174">
        <f t="shared" si="72"/>
        <v>0</v>
      </c>
      <c r="R158" s="174"/>
      <c r="S158" s="174"/>
      <c r="T158" s="175">
        <v>6.2E-2</v>
      </c>
      <c r="U158" s="174">
        <f t="shared" si="73"/>
        <v>2.73</v>
      </c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 t="s">
        <v>132</v>
      </c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  <c r="BH158" s="162"/>
    </row>
    <row r="159" spans="1:60" outlineLevel="1" x14ac:dyDescent="0.2">
      <c r="A159" s="199">
        <v>141</v>
      </c>
      <c r="B159" s="166" t="s">
        <v>245</v>
      </c>
      <c r="C159" s="190" t="s">
        <v>248</v>
      </c>
      <c r="D159" s="168" t="s">
        <v>233</v>
      </c>
      <c r="E159" s="170">
        <v>44</v>
      </c>
      <c r="F159" s="200"/>
      <c r="G159" s="201">
        <f t="shared" si="81"/>
        <v>0</v>
      </c>
      <c r="H159" s="173"/>
      <c r="I159" s="174">
        <f t="shared" si="68"/>
        <v>0</v>
      </c>
      <c r="J159" s="173"/>
      <c r="K159" s="174">
        <f t="shared" si="69"/>
        <v>0</v>
      </c>
      <c r="L159" s="174">
        <v>21</v>
      </c>
      <c r="M159" s="174">
        <f t="shared" si="70"/>
        <v>0</v>
      </c>
      <c r="N159" s="174">
        <v>1.0000000000000001E-5</v>
      </c>
      <c r="O159" s="174">
        <f t="shared" si="71"/>
        <v>0</v>
      </c>
      <c r="P159" s="174">
        <v>0</v>
      </c>
      <c r="Q159" s="174">
        <f t="shared" si="72"/>
        <v>0</v>
      </c>
      <c r="R159" s="174"/>
      <c r="S159" s="174"/>
      <c r="T159" s="175">
        <v>6.2E-2</v>
      </c>
      <c r="U159" s="174">
        <f t="shared" si="73"/>
        <v>2.73</v>
      </c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 t="s">
        <v>132</v>
      </c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162"/>
      <c r="BD159" s="162"/>
      <c r="BE159" s="162"/>
      <c r="BF159" s="162"/>
      <c r="BG159" s="162"/>
      <c r="BH159" s="162"/>
    </row>
    <row r="160" spans="1:60" outlineLevel="1" x14ac:dyDescent="0.2">
      <c r="A160" s="199">
        <v>142</v>
      </c>
      <c r="B160" s="166" t="s">
        <v>249</v>
      </c>
      <c r="C160" s="190" t="s">
        <v>250</v>
      </c>
      <c r="D160" s="168" t="s">
        <v>179</v>
      </c>
      <c r="E160" s="170">
        <v>2.5</v>
      </c>
      <c r="F160" s="200"/>
      <c r="G160" s="201">
        <f t="shared" si="81"/>
        <v>0</v>
      </c>
      <c r="H160" s="173"/>
      <c r="I160" s="174">
        <f t="shared" si="68"/>
        <v>0</v>
      </c>
      <c r="J160" s="173"/>
      <c r="K160" s="174">
        <f t="shared" si="69"/>
        <v>0</v>
      </c>
      <c r="L160" s="174">
        <v>21</v>
      </c>
      <c r="M160" s="174">
        <f t="shared" si="70"/>
        <v>0</v>
      </c>
      <c r="N160" s="174">
        <v>0</v>
      </c>
      <c r="O160" s="174">
        <f t="shared" si="71"/>
        <v>0</v>
      </c>
      <c r="P160" s="174">
        <v>0</v>
      </c>
      <c r="Q160" s="174">
        <f t="shared" si="72"/>
        <v>0</v>
      </c>
      <c r="R160" s="174"/>
      <c r="S160" s="174"/>
      <c r="T160" s="175">
        <v>1.327</v>
      </c>
      <c r="U160" s="174">
        <f t="shared" si="73"/>
        <v>3.32</v>
      </c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 t="s">
        <v>132</v>
      </c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162"/>
      <c r="BD160" s="162"/>
      <c r="BE160" s="162"/>
      <c r="BF160" s="162"/>
      <c r="BG160" s="162"/>
      <c r="BH160" s="162"/>
    </row>
    <row r="161" spans="1:60" x14ac:dyDescent="0.2">
      <c r="A161" s="202" t="s">
        <v>127</v>
      </c>
      <c r="B161" s="167" t="s">
        <v>74</v>
      </c>
      <c r="C161" s="191" t="s">
        <v>75</v>
      </c>
      <c r="D161" s="169"/>
      <c r="E161" s="171"/>
      <c r="F161" s="176"/>
      <c r="G161" s="203">
        <f>SUMIF(AE162:AE204,"&lt;&gt;NOR",G162:G204)</f>
        <v>0</v>
      </c>
      <c r="H161" s="176"/>
      <c r="I161" s="176" t="e">
        <f>SUM(I162:I204)</f>
        <v>#REF!</v>
      </c>
      <c r="J161" s="176"/>
      <c r="K161" s="176" t="e">
        <f>SUM(K162:K204)</f>
        <v>#REF!</v>
      </c>
      <c r="L161" s="176"/>
      <c r="M161" s="176" t="e">
        <f>SUM(M162:M204)</f>
        <v>#REF!</v>
      </c>
      <c r="N161" s="176"/>
      <c r="O161" s="176" t="e">
        <f>SUM(O162:O204)</f>
        <v>#REF!</v>
      </c>
      <c r="P161" s="176"/>
      <c r="Q161" s="176" t="e">
        <f>SUM(Q162:Q204)</f>
        <v>#REF!</v>
      </c>
      <c r="R161" s="176"/>
      <c r="S161" s="176"/>
      <c r="T161" s="177"/>
      <c r="U161" s="176" t="e">
        <f>SUM(U162:U204)</f>
        <v>#REF!</v>
      </c>
      <c r="AE161" t="s">
        <v>128</v>
      </c>
    </row>
    <row r="162" spans="1:60" ht="22.5" outlineLevel="1" x14ac:dyDescent="0.2">
      <c r="A162" s="199">
        <v>143</v>
      </c>
      <c r="B162" s="166" t="s">
        <v>251</v>
      </c>
      <c r="C162" s="190" t="s">
        <v>601</v>
      </c>
      <c r="D162" s="168" t="s">
        <v>233</v>
      </c>
      <c r="E162" s="170">
        <v>44</v>
      </c>
      <c r="F162" s="200"/>
      <c r="G162" s="201">
        <f t="shared" ref="G162:G163" si="82">E162*F162</f>
        <v>0</v>
      </c>
      <c r="H162" s="173"/>
      <c r="I162" s="174">
        <f t="shared" ref="I162:I170" si="83">ROUND(E162*H162,2)</f>
        <v>0</v>
      </c>
      <c r="J162" s="173"/>
      <c r="K162" s="174">
        <f t="shared" ref="K162:K170" si="84">ROUND(E162*J162,2)</f>
        <v>0</v>
      </c>
      <c r="L162" s="174">
        <v>21</v>
      </c>
      <c r="M162" s="174">
        <f t="shared" ref="M162:M170" si="85">G162*(1+L162/100)</f>
        <v>0</v>
      </c>
      <c r="N162" s="174">
        <v>3.1220000000000001E-2</v>
      </c>
      <c r="O162" s="174">
        <f t="shared" ref="O162:O170" si="86">ROUND(E162*N162,2)</f>
        <v>1.37</v>
      </c>
      <c r="P162" s="174">
        <v>0</v>
      </c>
      <c r="Q162" s="174">
        <f t="shared" ref="Q162:Q170" si="87">ROUND(E162*P162,2)</f>
        <v>0</v>
      </c>
      <c r="R162" s="174"/>
      <c r="S162" s="174"/>
      <c r="T162" s="175">
        <v>1.5</v>
      </c>
      <c r="U162" s="174">
        <f t="shared" ref="U162:U170" si="88">ROUND(E162*T162,2)</f>
        <v>66</v>
      </c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 t="s">
        <v>132</v>
      </c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162"/>
      <c r="BD162" s="162"/>
      <c r="BE162" s="162"/>
      <c r="BF162" s="162"/>
      <c r="BG162" s="162"/>
      <c r="BH162" s="162"/>
    </row>
    <row r="163" spans="1:60" outlineLevel="1" x14ac:dyDescent="0.2">
      <c r="A163" s="199">
        <v>144</v>
      </c>
      <c r="B163" s="166" t="s">
        <v>251</v>
      </c>
      <c r="C163" s="190" t="s">
        <v>252</v>
      </c>
      <c r="D163" s="168" t="s">
        <v>138</v>
      </c>
      <c r="E163" s="170">
        <v>42</v>
      </c>
      <c r="F163" s="200"/>
      <c r="G163" s="201">
        <f t="shared" si="82"/>
        <v>0</v>
      </c>
      <c r="H163" s="173"/>
      <c r="I163" s="174">
        <f t="shared" si="83"/>
        <v>0</v>
      </c>
      <c r="J163" s="173"/>
      <c r="K163" s="174">
        <f t="shared" si="84"/>
        <v>0</v>
      </c>
      <c r="L163" s="174">
        <v>21</v>
      </c>
      <c r="M163" s="174">
        <f t="shared" si="85"/>
        <v>0</v>
      </c>
      <c r="N163" s="174">
        <v>3.1220000000000001E-2</v>
      </c>
      <c r="O163" s="174">
        <f t="shared" si="86"/>
        <v>1.31</v>
      </c>
      <c r="P163" s="174">
        <v>0</v>
      </c>
      <c r="Q163" s="174">
        <f t="shared" si="87"/>
        <v>0</v>
      </c>
      <c r="R163" s="174"/>
      <c r="S163" s="174"/>
      <c r="T163" s="175">
        <v>1.5</v>
      </c>
      <c r="U163" s="174">
        <f t="shared" si="88"/>
        <v>63</v>
      </c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 t="s">
        <v>132</v>
      </c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/>
      <c r="BF163" s="162"/>
      <c r="BG163" s="162"/>
      <c r="BH163" s="162"/>
    </row>
    <row r="164" spans="1:60" outlineLevel="1" x14ac:dyDescent="0.2">
      <c r="A164" s="199">
        <v>145</v>
      </c>
      <c r="B164" s="166"/>
      <c r="C164" s="275" t="s">
        <v>543</v>
      </c>
      <c r="D164" s="276"/>
      <c r="E164" s="193">
        <v>42</v>
      </c>
      <c r="F164" s="174"/>
      <c r="G164" s="201"/>
      <c r="H164" s="173"/>
      <c r="I164" s="174">
        <f t="shared" si="83"/>
        <v>0</v>
      </c>
      <c r="J164" s="173"/>
      <c r="K164" s="174">
        <f t="shared" si="84"/>
        <v>0</v>
      </c>
      <c r="L164" s="174">
        <v>21</v>
      </c>
      <c r="M164" s="174">
        <f t="shared" si="85"/>
        <v>0</v>
      </c>
      <c r="N164" s="174">
        <v>0</v>
      </c>
      <c r="O164" s="174">
        <f t="shared" si="86"/>
        <v>0</v>
      </c>
      <c r="P164" s="174">
        <v>0</v>
      </c>
      <c r="Q164" s="174">
        <f t="shared" si="87"/>
        <v>0</v>
      </c>
      <c r="R164" s="174"/>
      <c r="S164" s="174"/>
      <c r="T164" s="175">
        <v>0</v>
      </c>
      <c r="U164" s="174">
        <f t="shared" si="88"/>
        <v>0</v>
      </c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 t="s">
        <v>132</v>
      </c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</row>
    <row r="165" spans="1:60" outlineLevel="1" x14ac:dyDescent="0.2">
      <c r="A165" s="199">
        <v>146</v>
      </c>
      <c r="B165" s="166" t="s">
        <v>253</v>
      </c>
      <c r="C165" s="190" t="s">
        <v>254</v>
      </c>
      <c r="D165" s="168" t="s">
        <v>233</v>
      </c>
      <c r="E165" s="170">
        <v>140</v>
      </c>
      <c r="F165" s="200"/>
      <c r="G165" s="201">
        <f t="shared" ref="G165:G169" si="89">E165*F165</f>
        <v>0</v>
      </c>
      <c r="H165" s="173"/>
      <c r="I165" s="174">
        <f t="shared" si="83"/>
        <v>0</v>
      </c>
      <c r="J165" s="173"/>
      <c r="K165" s="174">
        <f t="shared" si="84"/>
        <v>0</v>
      </c>
      <c r="L165" s="174">
        <v>21</v>
      </c>
      <c r="M165" s="174">
        <f t="shared" si="85"/>
        <v>0</v>
      </c>
      <c r="N165" s="174">
        <v>8.0000000000000007E-5</v>
      </c>
      <c r="O165" s="174">
        <f t="shared" si="86"/>
        <v>0.01</v>
      </c>
      <c r="P165" s="174">
        <v>0</v>
      </c>
      <c r="Q165" s="174">
        <f t="shared" si="87"/>
        <v>0</v>
      </c>
      <c r="R165" s="174"/>
      <c r="S165" s="174"/>
      <c r="T165" s="175">
        <v>0.22700000000000001</v>
      </c>
      <c r="U165" s="174">
        <f t="shared" si="88"/>
        <v>31.78</v>
      </c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 t="s">
        <v>132</v>
      </c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</row>
    <row r="166" spans="1:60" outlineLevel="1" x14ac:dyDescent="0.2">
      <c r="A166" s="199">
        <v>147</v>
      </c>
      <c r="B166" s="166"/>
      <c r="C166" s="275" t="s">
        <v>541</v>
      </c>
      <c r="D166" s="276"/>
      <c r="E166" s="193">
        <v>140</v>
      </c>
      <c r="F166" s="174"/>
      <c r="G166" s="201"/>
      <c r="H166" s="173"/>
      <c r="I166" s="174">
        <f t="shared" si="83"/>
        <v>0</v>
      </c>
      <c r="J166" s="173"/>
      <c r="K166" s="174">
        <f t="shared" si="84"/>
        <v>0</v>
      </c>
      <c r="L166" s="174">
        <v>21</v>
      </c>
      <c r="M166" s="174">
        <f t="shared" si="85"/>
        <v>0</v>
      </c>
      <c r="N166" s="174">
        <v>0</v>
      </c>
      <c r="O166" s="174">
        <f t="shared" si="86"/>
        <v>0</v>
      </c>
      <c r="P166" s="174">
        <v>0</v>
      </c>
      <c r="Q166" s="174">
        <f t="shared" si="87"/>
        <v>0</v>
      </c>
      <c r="R166" s="174"/>
      <c r="S166" s="174"/>
      <c r="T166" s="175">
        <v>0</v>
      </c>
      <c r="U166" s="174">
        <f t="shared" si="88"/>
        <v>0</v>
      </c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 t="s">
        <v>132</v>
      </c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</row>
    <row r="167" spans="1:60" ht="22.5" outlineLevel="1" x14ac:dyDescent="0.2">
      <c r="A167" s="199">
        <v>148</v>
      </c>
      <c r="B167" s="166" t="s">
        <v>255</v>
      </c>
      <c r="C167" s="190" t="s">
        <v>600</v>
      </c>
      <c r="D167" s="168" t="s">
        <v>233</v>
      </c>
      <c r="E167" s="170">
        <v>44</v>
      </c>
      <c r="F167" s="200"/>
      <c r="G167" s="201">
        <f t="shared" si="89"/>
        <v>0</v>
      </c>
      <c r="H167" s="173"/>
      <c r="I167" s="174">
        <f t="shared" si="83"/>
        <v>0</v>
      </c>
      <c r="J167" s="173"/>
      <c r="K167" s="174">
        <f t="shared" si="84"/>
        <v>0</v>
      </c>
      <c r="L167" s="174">
        <v>21</v>
      </c>
      <c r="M167" s="174">
        <f t="shared" si="85"/>
        <v>0</v>
      </c>
      <c r="N167" s="174">
        <v>1.9009999999999999E-2</v>
      </c>
      <c r="O167" s="174">
        <f t="shared" si="86"/>
        <v>0.84</v>
      </c>
      <c r="P167" s="174">
        <v>0</v>
      </c>
      <c r="Q167" s="174">
        <f t="shared" si="87"/>
        <v>0</v>
      </c>
      <c r="R167" s="174"/>
      <c r="S167" s="174"/>
      <c r="T167" s="175">
        <v>1.1890000000000001</v>
      </c>
      <c r="U167" s="174">
        <f t="shared" si="88"/>
        <v>52.32</v>
      </c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 t="s">
        <v>132</v>
      </c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162"/>
      <c r="BD167" s="162"/>
      <c r="BE167" s="162"/>
      <c r="BF167" s="162"/>
      <c r="BG167" s="162"/>
      <c r="BH167" s="162"/>
    </row>
    <row r="168" spans="1:60" outlineLevel="1" x14ac:dyDescent="0.2">
      <c r="A168" s="199">
        <v>149</v>
      </c>
      <c r="B168" s="166" t="s">
        <v>256</v>
      </c>
      <c r="C168" s="190" t="s">
        <v>257</v>
      </c>
      <c r="D168" s="168" t="s">
        <v>233</v>
      </c>
      <c r="E168" s="170">
        <v>44</v>
      </c>
      <c r="F168" s="200"/>
      <c r="G168" s="201">
        <f t="shared" si="89"/>
        <v>0</v>
      </c>
      <c r="H168" s="173"/>
      <c r="I168" s="174">
        <f t="shared" si="83"/>
        <v>0</v>
      </c>
      <c r="J168" s="173"/>
      <c r="K168" s="174">
        <f t="shared" si="84"/>
        <v>0</v>
      </c>
      <c r="L168" s="174">
        <v>21</v>
      </c>
      <c r="M168" s="174">
        <f t="shared" si="85"/>
        <v>0</v>
      </c>
      <c r="N168" s="174">
        <v>0</v>
      </c>
      <c r="O168" s="174">
        <f t="shared" si="86"/>
        <v>0</v>
      </c>
      <c r="P168" s="174">
        <v>1.933E-2</v>
      </c>
      <c r="Q168" s="174">
        <f t="shared" si="87"/>
        <v>0.85</v>
      </c>
      <c r="R168" s="174"/>
      <c r="S168" s="174"/>
      <c r="T168" s="175">
        <v>0.59</v>
      </c>
      <c r="U168" s="174">
        <f t="shared" si="88"/>
        <v>25.96</v>
      </c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 t="s">
        <v>132</v>
      </c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162"/>
      <c r="BD168" s="162"/>
      <c r="BE168" s="162"/>
      <c r="BF168" s="162"/>
      <c r="BG168" s="162"/>
      <c r="BH168" s="162"/>
    </row>
    <row r="169" spans="1:60" ht="22.5" outlineLevel="1" x14ac:dyDescent="0.2">
      <c r="A169" s="199">
        <v>150</v>
      </c>
      <c r="B169" s="166" t="s">
        <v>258</v>
      </c>
      <c r="C169" s="190" t="s">
        <v>259</v>
      </c>
      <c r="D169" s="168" t="s">
        <v>233</v>
      </c>
      <c r="E169" s="170">
        <v>2</v>
      </c>
      <c r="F169" s="200"/>
      <c r="G169" s="201">
        <f t="shared" si="89"/>
        <v>0</v>
      </c>
      <c r="H169" s="173"/>
      <c r="I169" s="174">
        <f t="shared" si="83"/>
        <v>0</v>
      </c>
      <c r="J169" s="173"/>
      <c r="K169" s="174">
        <f t="shared" si="84"/>
        <v>0</v>
      </c>
      <c r="L169" s="174">
        <v>21</v>
      </c>
      <c r="M169" s="174">
        <f t="shared" si="85"/>
        <v>0</v>
      </c>
      <c r="N169" s="174">
        <v>1.6E-2</v>
      </c>
      <c r="O169" s="174">
        <f t="shared" si="86"/>
        <v>0.03</v>
      </c>
      <c r="P169" s="174">
        <v>0</v>
      </c>
      <c r="Q169" s="174">
        <f t="shared" si="87"/>
        <v>0</v>
      </c>
      <c r="R169" s="174"/>
      <c r="S169" s="174"/>
      <c r="T169" s="175">
        <v>0.5</v>
      </c>
      <c r="U169" s="174">
        <f t="shared" si="88"/>
        <v>1</v>
      </c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 t="s">
        <v>132</v>
      </c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</row>
    <row r="170" spans="1:60" outlineLevel="1" x14ac:dyDescent="0.2">
      <c r="A170" s="199">
        <v>151</v>
      </c>
      <c r="B170" s="166"/>
      <c r="C170" s="275" t="s">
        <v>544</v>
      </c>
      <c r="D170" s="276"/>
      <c r="E170" s="193">
        <v>2</v>
      </c>
      <c r="F170" s="174"/>
      <c r="G170" s="201"/>
      <c r="H170" s="173"/>
      <c r="I170" s="174">
        <f t="shared" si="83"/>
        <v>0</v>
      </c>
      <c r="J170" s="173"/>
      <c r="K170" s="174">
        <f t="shared" si="84"/>
        <v>0</v>
      </c>
      <c r="L170" s="174">
        <v>21</v>
      </c>
      <c r="M170" s="174">
        <f t="shared" si="85"/>
        <v>0</v>
      </c>
      <c r="N170" s="174">
        <v>0</v>
      </c>
      <c r="O170" s="174">
        <f t="shared" si="86"/>
        <v>0</v>
      </c>
      <c r="P170" s="174">
        <v>0</v>
      </c>
      <c r="Q170" s="174">
        <f t="shared" si="87"/>
        <v>0</v>
      </c>
      <c r="R170" s="174"/>
      <c r="S170" s="174"/>
      <c r="T170" s="175">
        <v>0</v>
      </c>
      <c r="U170" s="174">
        <f t="shared" si="88"/>
        <v>0</v>
      </c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 t="s">
        <v>132</v>
      </c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</row>
    <row r="171" spans="1:60" outlineLevel="1" x14ac:dyDescent="0.2">
      <c r="A171" s="199">
        <v>152</v>
      </c>
      <c r="B171" s="166"/>
      <c r="C171" s="190" t="s">
        <v>133</v>
      </c>
      <c r="D171" s="168" t="s">
        <v>585</v>
      </c>
      <c r="E171" s="170"/>
      <c r="F171" s="174"/>
      <c r="G171" s="201"/>
      <c r="H171" s="173"/>
      <c r="I171" s="174" t="e">
        <f>ROUND(#REF!*H171,2)</f>
        <v>#REF!</v>
      </c>
      <c r="J171" s="173"/>
      <c r="K171" s="174" t="e">
        <f>ROUND(#REF!*J171,2)</f>
        <v>#REF!</v>
      </c>
      <c r="L171" s="174">
        <v>21</v>
      </c>
      <c r="M171" s="174" t="e">
        <f>#REF!*(1+L171/100)</f>
        <v>#REF!</v>
      </c>
      <c r="N171" s="174">
        <v>0</v>
      </c>
      <c r="O171" s="174" t="e">
        <f>ROUND(#REF!*N171,2)</f>
        <v>#REF!</v>
      </c>
      <c r="P171" s="174">
        <v>0</v>
      </c>
      <c r="Q171" s="174" t="e">
        <f>ROUND(#REF!*P171,2)</f>
        <v>#REF!</v>
      </c>
      <c r="R171" s="174"/>
      <c r="S171" s="174"/>
      <c r="T171" s="175">
        <v>0</v>
      </c>
      <c r="U171" s="174" t="e">
        <f>ROUND(#REF!*T171,2)</f>
        <v>#REF!</v>
      </c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 t="s">
        <v>132</v>
      </c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</row>
    <row r="172" spans="1:60" outlineLevel="1" x14ac:dyDescent="0.2">
      <c r="A172" s="199">
        <v>153</v>
      </c>
      <c r="B172" s="166" t="s">
        <v>260</v>
      </c>
      <c r="C172" s="190" t="s">
        <v>261</v>
      </c>
      <c r="D172" s="168" t="s">
        <v>233</v>
      </c>
      <c r="E172" s="170">
        <v>44</v>
      </c>
      <c r="F172" s="200"/>
      <c r="G172" s="201">
        <f t="shared" ref="G172:G173" si="90">E172*F172</f>
        <v>0</v>
      </c>
      <c r="H172" s="173"/>
      <c r="I172" s="174">
        <f t="shared" ref="I172:I203" si="91">ROUND(E171*H172,2)</f>
        <v>0</v>
      </c>
      <c r="J172" s="173"/>
      <c r="K172" s="174">
        <f t="shared" ref="K172:K203" si="92">ROUND(E171*J172,2)</f>
        <v>0</v>
      </c>
      <c r="L172" s="174">
        <v>21</v>
      </c>
      <c r="M172" s="174">
        <f t="shared" ref="M172:M203" si="93">G171*(1+L172/100)</f>
        <v>0</v>
      </c>
      <c r="N172" s="174">
        <v>0</v>
      </c>
      <c r="O172" s="174">
        <f t="shared" ref="O172:O203" si="94">ROUND(E171*N172,2)</f>
        <v>0</v>
      </c>
      <c r="P172" s="174">
        <v>1.9460000000000002E-2</v>
      </c>
      <c r="Q172" s="174">
        <f t="shared" ref="Q172:Q203" si="95">ROUND(E171*P172,2)</f>
        <v>0</v>
      </c>
      <c r="R172" s="174"/>
      <c r="S172" s="174"/>
      <c r="T172" s="175">
        <v>0.38200000000000001</v>
      </c>
      <c r="U172" s="174">
        <f t="shared" ref="U172:U203" si="96">ROUND(E171*T172,2)</f>
        <v>0</v>
      </c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 t="s">
        <v>132</v>
      </c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</row>
    <row r="173" spans="1:60" ht="22.5" outlineLevel="1" x14ac:dyDescent="0.2">
      <c r="A173" s="199">
        <v>154</v>
      </c>
      <c r="B173" s="166" t="s">
        <v>262</v>
      </c>
      <c r="C173" s="190" t="s">
        <v>263</v>
      </c>
      <c r="D173" s="168" t="s">
        <v>233</v>
      </c>
      <c r="E173" s="170">
        <v>2</v>
      </c>
      <c r="F173" s="200"/>
      <c r="G173" s="201">
        <f t="shared" si="90"/>
        <v>0</v>
      </c>
      <c r="H173" s="173"/>
      <c r="I173" s="174">
        <f t="shared" si="91"/>
        <v>0</v>
      </c>
      <c r="J173" s="173"/>
      <c r="K173" s="174">
        <f t="shared" si="92"/>
        <v>0</v>
      </c>
      <c r="L173" s="174">
        <v>21</v>
      </c>
      <c r="M173" s="174">
        <f t="shared" si="93"/>
        <v>0</v>
      </c>
      <c r="N173" s="174">
        <v>0</v>
      </c>
      <c r="O173" s="174">
        <f t="shared" si="94"/>
        <v>0</v>
      </c>
      <c r="P173" s="174">
        <v>1.9460000000000002E-2</v>
      </c>
      <c r="Q173" s="174">
        <f t="shared" si="95"/>
        <v>0.86</v>
      </c>
      <c r="R173" s="174"/>
      <c r="S173" s="174"/>
      <c r="T173" s="175">
        <v>0.38200000000000001</v>
      </c>
      <c r="U173" s="174">
        <f t="shared" si="96"/>
        <v>16.809999999999999</v>
      </c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 t="s">
        <v>132</v>
      </c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</row>
    <row r="174" spans="1:60" outlineLevel="1" x14ac:dyDescent="0.2">
      <c r="A174" s="199">
        <v>155</v>
      </c>
      <c r="B174" s="166"/>
      <c r="C174" s="275" t="s">
        <v>491</v>
      </c>
      <c r="D174" s="276"/>
      <c r="E174" s="193">
        <v>2</v>
      </c>
      <c r="F174" s="174"/>
      <c r="G174" s="201"/>
      <c r="H174" s="173"/>
      <c r="I174" s="174">
        <f t="shared" si="91"/>
        <v>0</v>
      </c>
      <c r="J174" s="173"/>
      <c r="K174" s="174">
        <f t="shared" si="92"/>
        <v>0</v>
      </c>
      <c r="L174" s="174">
        <v>21</v>
      </c>
      <c r="M174" s="174">
        <f t="shared" si="93"/>
        <v>0</v>
      </c>
      <c r="N174" s="174">
        <v>0</v>
      </c>
      <c r="O174" s="174">
        <f t="shared" si="94"/>
        <v>0</v>
      </c>
      <c r="P174" s="174">
        <v>0</v>
      </c>
      <c r="Q174" s="174">
        <f t="shared" si="95"/>
        <v>0</v>
      </c>
      <c r="R174" s="174"/>
      <c r="S174" s="174"/>
      <c r="T174" s="175">
        <v>0</v>
      </c>
      <c r="U174" s="174">
        <f t="shared" si="96"/>
        <v>0</v>
      </c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 t="s">
        <v>132</v>
      </c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</row>
    <row r="175" spans="1:60" ht="22.5" outlineLevel="1" x14ac:dyDescent="0.2">
      <c r="A175" s="199">
        <v>156</v>
      </c>
      <c r="B175" s="166" t="s">
        <v>264</v>
      </c>
      <c r="C175" s="190" t="s">
        <v>265</v>
      </c>
      <c r="D175" s="168" t="s">
        <v>233</v>
      </c>
      <c r="E175" s="170">
        <v>44</v>
      </c>
      <c r="F175" s="200"/>
      <c r="G175" s="201">
        <f t="shared" ref="G175:G180" si="97">E175*F175</f>
        <v>0</v>
      </c>
      <c r="H175" s="173"/>
      <c r="I175" s="174">
        <f t="shared" si="91"/>
        <v>0</v>
      </c>
      <c r="J175" s="173"/>
      <c r="K175" s="174">
        <f t="shared" si="92"/>
        <v>0</v>
      </c>
      <c r="L175" s="174">
        <v>21</v>
      </c>
      <c r="M175" s="174">
        <f t="shared" si="93"/>
        <v>0</v>
      </c>
      <c r="N175" s="174">
        <v>0</v>
      </c>
      <c r="O175" s="174">
        <f t="shared" si="94"/>
        <v>0</v>
      </c>
      <c r="P175" s="174">
        <v>8.7999999999999995E-2</v>
      </c>
      <c r="Q175" s="174">
        <f t="shared" si="95"/>
        <v>0.18</v>
      </c>
      <c r="R175" s="174"/>
      <c r="S175" s="174"/>
      <c r="T175" s="175">
        <v>0.69299999999999995</v>
      </c>
      <c r="U175" s="174">
        <f t="shared" si="96"/>
        <v>1.39</v>
      </c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 t="s">
        <v>132</v>
      </c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</row>
    <row r="176" spans="1:60" outlineLevel="1" x14ac:dyDescent="0.2">
      <c r="A176" s="199">
        <v>157</v>
      </c>
      <c r="B176" s="166" t="s">
        <v>266</v>
      </c>
      <c r="C176" s="190" t="s">
        <v>267</v>
      </c>
      <c r="D176" s="168" t="s">
        <v>233</v>
      </c>
      <c r="E176" s="170">
        <v>44</v>
      </c>
      <c r="F176" s="200"/>
      <c r="G176" s="201">
        <f t="shared" si="97"/>
        <v>0</v>
      </c>
      <c r="H176" s="173"/>
      <c r="I176" s="174">
        <f t="shared" si="91"/>
        <v>0</v>
      </c>
      <c r="J176" s="173"/>
      <c r="K176" s="174">
        <f t="shared" si="92"/>
        <v>0</v>
      </c>
      <c r="L176" s="174">
        <v>21</v>
      </c>
      <c r="M176" s="174">
        <f t="shared" si="93"/>
        <v>0</v>
      </c>
      <c r="N176" s="174">
        <v>0</v>
      </c>
      <c r="O176" s="174">
        <f t="shared" si="94"/>
        <v>0</v>
      </c>
      <c r="P176" s="174">
        <v>2.4500000000000001E-2</v>
      </c>
      <c r="Q176" s="174">
        <f t="shared" si="95"/>
        <v>1.08</v>
      </c>
      <c r="R176" s="174"/>
      <c r="S176" s="174"/>
      <c r="T176" s="175">
        <v>0.38300000000000001</v>
      </c>
      <c r="U176" s="174">
        <f t="shared" si="96"/>
        <v>16.850000000000001</v>
      </c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 t="s">
        <v>132</v>
      </c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162"/>
      <c r="AZ176" s="162"/>
      <c r="BA176" s="162"/>
      <c r="BB176" s="162"/>
      <c r="BC176" s="162"/>
      <c r="BD176" s="162"/>
      <c r="BE176" s="162"/>
      <c r="BF176" s="162"/>
      <c r="BG176" s="162"/>
      <c r="BH176" s="162"/>
    </row>
    <row r="177" spans="1:60" outlineLevel="1" x14ac:dyDescent="0.2">
      <c r="A177" s="199">
        <v>158</v>
      </c>
      <c r="B177" s="166" t="s">
        <v>268</v>
      </c>
      <c r="C177" s="190" t="s">
        <v>269</v>
      </c>
      <c r="D177" s="168" t="s">
        <v>233</v>
      </c>
      <c r="E177" s="170">
        <v>44</v>
      </c>
      <c r="F177" s="200"/>
      <c r="G177" s="201">
        <f t="shared" si="97"/>
        <v>0</v>
      </c>
      <c r="H177" s="173"/>
      <c r="I177" s="174">
        <f t="shared" si="91"/>
        <v>0</v>
      </c>
      <c r="J177" s="173"/>
      <c r="K177" s="174">
        <f t="shared" si="92"/>
        <v>0</v>
      </c>
      <c r="L177" s="174">
        <v>21</v>
      </c>
      <c r="M177" s="174">
        <f t="shared" si="93"/>
        <v>0</v>
      </c>
      <c r="N177" s="174">
        <v>6.2E-4</v>
      </c>
      <c r="O177" s="174">
        <f t="shared" si="94"/>
        <v>0.03</v>
      </c>
      <c r="P177" s="174">
        <v>0</v>
      </c>
      <c r="Q177" s="174">
        <f t="shared" si="95"/>
        <v>0</v>
      </c>
      <c r="R177" s="174"/>
      <c r="S177" s="174"/>
      <c r="T177" s="175">
        <v>2.6</v>
      </c>
      <c r="U177" s="174">
        <f t="shared" si="96"/>
        <v>114.4</v>
      </c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 t="s">
        <v>132</v>
      </c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</row>
    <row r="178" spans="1:60" outlineLevel="1" x14ac:dyDescent="0.2">
      <c r="A178" s="199">
        <v>159</v>
      </c>
      <c r="B178" s="166" t="s">
        <v>270</v>
      </c>
      <c r="C178" s="190" t="s">
        <v>271</v>
      </c>
      <c r="D178" s="168" t="s">
        <v>233</v>
      </c>
      <c r="E178" s="170">
        <v>44</v>
      </c>
      <c r="F178" s="200"/>
      <c r="G178" s="201">
        <f t="shared" si="97"/>
        <v>0</v>
      </c>
      <c r="H178" s="173"/>
      <c r="I178" s="174">
        <f t="shared" si="91"/>
        <v>0</v>
      </c>
      <c r="J178" s="173"/>
      <c r="K178" s="174">
        <f t="shared" si="92"/>
        <v>0</v>
      </c>
      <c r="L178" s="174">
        <v>21</v>
      </c>
      <c r="M178" s="174">
        <f t="shared" si="93"/>
        <v>0</v>
      </c>
      <c r="N178" s="174">
        <v>1.7000000000000001E-4</v>
      </c>
      <c r="O178" s="174">
        <f t="shared" si="94"/>
        <v>0.01</v>
      </c>
      <c r="P178" s="174">
        <v>0</v>
      </c>
      <c r="Q178" s="174">
        <f t="shared" si="95"/>
        <v>0</v>
      </c>
      <c r="R178" s="174"/>
      <c r="S178" s="174"/>
      <c r="T178" s="175">
        <v>2.9</v>
      </c>
      <c r="U178" s="174">
        <f t="shared" si="96"/>
        <v>127.6</v>
      </c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 t="s">
        <v>132</v>
      </c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</row>
    <row r="179" spans="1:60" outlineLevel="1" x14ac:dyDescent="0.2">
      <c r="A179" s="199">
        <v>160</v>
      </c>
      <c r="B179" s="166" t="s">
        <v>272</v>
      </c>
      <c r="C179" s="190" t="s">
        <v>273</v>
      </c>
      <c r="D179" s="168" t="s">
        <v>233</v>
      </c>
      <c r="E179" s="170">
        <v>44</v>
      </c>
      <c r="F179" s="200"/>
      <c r="G179" s="201">
        <f t="shared" si="97"/>
        <v>0</v>
      </c>
      <c r="H179" s="173"/>
      <c r="I179" s="174">
        <f t="shared" si="91"/>
        <v>0</v>
      </c>
      <c r="J179" s="173"/>
      <c r="K179" s="174">
        <f t="shared" si="92"/>
        <v>0</v>
      </c>
      <c r="L179" s="174">
        <v>21</v>
      </c>
      <c r="M179" s="174">
        <f t="shared" si="93"/>
        <v>0</v>
      </c>
      <c r="N179" s="174">
        <v>3.0000000000000001E-5</v>
      </c>
      <c r="O179" s="174">
        <f t="shared" si="94"/>
        <v>0</v>
      </c>
      <c r="P179" s="174">
        <v>0</v>
      </c>
      <c r="Q179" s="174">
        <f t="shared" si="95"/>
        <v>0</v>
      </c>
      <c r="R179" s="174"/>
      <c r="S179" s="174"/>
      <c r="T179" s="175">
        <v>0.33</v>
      </c>
      <c r="U179" s="174">
        <f t="shared" si="96"/>
        <v>14.52</v>
      </c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 t="s">
        <v>132</v>
      </c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</row>
    <row r="180" spans="1:60" outlineLevel="1" x14ac:dyDescent="0.2">
      <c r="A180" s="199">
        <v>161</v>
      </c>
      <c r="B180" s="166" t="s">
        <v>274</v>
      </c>
      <c r="C180" s="190" t="s">
        <v>275</v>
      </c>
      <c r="D180" s="168" t="s">
        <v>233</v>
      </c>
      <c r="E180" s="170">
        <v>100</v>
      </c>
      <c r="F180" s="200"/>
      <c r="G180" s="201">
        <f t="shared" si="97"/>
        <v>0</v>
      </c>
      <c r="H180" s="173"/>
      <c r="I180" s="174">
        <f t="shared" si="91"/>
        <v>0</v>
      </c>
      <c r="J180" s="173"/>
      <c r="K180" s="174">
        <f t="shared" si="92"/>
        <v>0</v>
      </c>
      <c r="L180" s="174">
        <v>21</v>
      </c>
      <c r="M180" s="174">
        <f t="shared" si="93"/>
        <v>0</v>
      </c>
      <c r="N180" s="174">
        <v>0</v>
      </c>
      <c r="O180" s="174">
        <f t="shared" si="94"/>
        <v>0</v>
      </c>
      <c r="P180" s="174">
        <v>1.56E-3</v>
      </c>
      <c r="Q180" s="174">
        <f t="shared" si="95"/>
        <v>7.0000000000000007E-2</v>
      </c>
      <c r="R180" s="174"/>
      <c r="S180" s="174"/>
      <c r="T180" s="175">
        <v>0.217</v>
      </c>
      <c r="U180" s="174">
        <f t="shared" si="96"/>
        <v>9.5500000000000007</v>
      </c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 t="s">
        <v>132</v>
      </c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</row>
    <row r="181" spans="1:60" outlineLevel="1" x14ac:dyDescent="0.2">
      <c r="A181" s="199">
        <v>162</v>
      </c>
      <c r="B181" s="166"/>
      <c r="C181" s="275" t="s">
        <v>545</v>
      </c>
      <c r="D181" s="276"/>
      <c r="E181" s="193">
        <v>100</v>
      </c>
      <c r="F181" s="174"/>
      <c r="G181" s="201"/>
      <c r="H181" s="173"/>
      <c r="I181" s="174">
        <f t="shared" si="91"/>
        <v>0</v>
      </c>
      <c r="J181" s="173"/>
      <c r="K181" s="174">
        <f t="shared" si="92"/>
        <v>0</v>
      </c>
      <c r="L181" s="174">
        <v>21</v>
      </c>
      <c r="M181" s="174">
        <f t="shared" si="93"/>
        <v>0</v>
      </c>
      <c r="N181" s="174">
        <v>0</v>
      </c>
      <c r="O181" s="174">
        <f t="shared" si="94"/>
        <v>0</v>
      </c>
      <c r="P181" s="174">
        <v>0</v>
      </c>
      <c r="Q181" s="174">
        <f t="shared" si="95"/>
        <v>0</v>
      </c>
      <c r="R181" s="174"/>
      <c r="S181" s="174"/>
      <c r="T181" s="175">
        <v>0</v>
      </c>
      <c r="U181" s="174">
        <f t="shared" si="96"/>
        <v>0</v>
      </c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 t="s">
        <v>132</v>
      </c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</row>
    <row r="182" spans="1:60" outlineLevel="1" x14ac:dyDescent="0.2">
      <c r="A182" s="199">
        <v>163</v>
      </c>
      <c r="B182" s="166" t="s">
        <v>272</v>
      </c>
      <c r="C182" s="190" t="s">
        <v>276</v>
      </c>
      <c r="D182" s="168" t="s">
        <v>233</v>
      </c>
      <c r="E182" s="170">
        <v>44</v>
      </c>
      <c r="F182" s="200"/>
      <c r="G182" s="201">
        <f t="shared" ref="G182:G184" si="98">E182*F182</f>
        <v>0</v>
      </c>
      <c r="H182" s="173"/>
      <c r="I182" s="174">
        <f t="shared" si="91"/>
        <v>0</v>
      </c>
      <c r="J182" s="173"/>
      <c r="K182" s="174">
        <f t="shared" si="92"/>
        <v>0</v>
      </c>
      <c r="L182" s="174">
        <v>21</v>
      </c>
      <c r="M182" s="174">
        <f t="shared" si="93"/>
        <v>0</v>
      </c>
      <c r="N182" s="174">
        <v>3.0000000000000001E-5</v>
      </c>
      <c r="O182" s="174">
        <f t="shared" si="94"/>
        <v>0</v>
      </c>
      <c r="P182" s="174">
        <v>0</v>
      </c>
      <c r="Q182" s="174">
        <f t="shared" si="95"/>
        <v>0</v>
      </c>
      <c r="R182" s="174"/>
      <c r="S182" s="174"/>
      <c r="T182" s="175">
        <v>0.33</v>
      </c>
      <c r="U182" s="174">
        <f t="shared" si="96"/>
        <v>33</v>
      </c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 t="s">
        <v>132</v>
      </c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  <c r="BC182" s="162"/>
      <c r="BD182" s="162"/>
      <c r="BE182" s="162"/>
      <c r="BF182" s="162"/>
      <c r="BG182" s="162"/>
      <c r="BH182" s="162"/>
    </row>
    <row r="183" spans="1:60" outlineLevel="1" x14ac:dyDescent="0.2">
      <c r="A183" s="199">
        <v>164</v>
      </c>
      <c r="B183" s="166" t="s">
        <v>277</v>
      </c>
      <c r="C183" s="190" t="s">
        <v>278</v>
      </c>
      <c r="D183" s="168" t="s">
        <v>138</v>
      </c>
      <c r="E183" s="170">
        <v>48</v>
      </c>
      <c r="F183" s="200"/>
      <c r="G183" s="201">
        <f t="shared" si="98"/>
        <v>0</v>
      </c>
      <c r="H183" s="173"/>
      <c r="I183" s="174">
        <f t="shared" si="91"/>
        <v>0</v>
      </c>
      <c r="J183" s="173"/>
      <c r="K183" s="174">
        <f t="shared" si="92"/>
        <v>0</v>
      </c>
      <c r="L183" s="174">
        <v>21</v>
      </c>
      <c r="M183" s="174">
        <f t="shared" si="93"/>
        <v>0</v>
      </c>
      <c r="N183" s="174">
        <v>2.0000000000000001E-4</v>
      </c>
      <c r="O183" s="174">
        <f t="shared" si="94"/>
        <v>0.01</v>
      </c>
      <c r="P183" s="174">
        <v>0</v>
      </c>
      <c r="Q183" s="174">
        <f t="shared" si="95"/>
        <v>0</v>
      </c>
      <c r="R183" s="174"/>
      <c r="S183" s="174"/>
      <c r="T183" s="175">
        <v>0.246</v>
      </c>
      <c r="U183" s="174">
        <f t="shared" si="96"/>
        <v>10.82</v>
      </c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 t="s">
        <v>132</v>
      </c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  <c r="BC183" s="162"/>
      <c r="BD183" s="162"/>
      <c r="BE183" s="162"/>
      <c r="BF183" s="162"/>
      <c r="BG183" s="162"/>
      <c r="BH183" s="162"/>
    </row>
    <row r="184" spans="1:60" outlineLevel="1" x14ac:dyDescent="0.2">
      <c r="A184" s="199">
        <v>165</v>
      </c>
      <c r="B184" s="166" t="s">
        <v>279</v>
      </c>
      <c r="C184" s="190" t="s">
        <v>280</v>
      </c>
      <c r="D184" s="168" t="s">
        <v>281</v>
      </c>
      <c r="E184" s="170">
        <v>56</v>
      </c>
      <c r="F184" s="200"/>
      <c r="G184" s="201">
        <f t="shared" si="98"/>
        <v>0</v>
      </c>
      <c r="H184" s="173"/>
      <c r="I184" s="174">
        <f t="shared" si="91"/>
        <v>0</v>
      </c>
      <c r="J184" s="173"/>
      <c r="K184" s="174">
        <f t="shared" si="92"/>
        <v>0</v>
      </c>
      <c r="L184" s="174">
        <v>21</v>
      </c>
      <c r="M184" s="174">
        <f t="shared" si="93"/>
        <v>0</v>
      </c>
      <c r="N184" s="174">
        <v>2.0000000000000001E-4</v>
      </c>
      <c r="O184" s="174">
        <f t="shared" si="94"/>
        <v>0.01</v>
      </c>
      <c r="P184" s="174">
        <v>0</v>
      </c>
      <c r="Q184" s="174">
        <f t="shared" si="95"/>
        <v>0</v>
      </c>
      <c r="R184" s="174"/>
      <c r="S184" s="174"/>
      <c r="T184" s="175">
        <v>0.246</v>
      </c>
      <c r="U184" s="174">
        <f t="shared" si="96"/>
        <v>11.81</v>
      </c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 t="s">
        <v>132</v>
      </c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162"/>
      <c r="AZ184" s="162"/>
      <c r="BA184" s="162"/>
      <c r="BB184" s="162"/>
      <c r="BC184" s="162"/>
      <c r="BD184" s="162"/>
      <c r="BE184" s="162"/>
      <c r="BF184" s="162"/>
      <c r="BG184" s="162"/>
      <c r="BH184" s="162"/>
    </row>
    <row r="185" spans="1:60" outlineLevel="1" x14ac:dyDescent="0.2">
      <c r="A185" s="199">
        <v>166</v>
      </c>
      <c r="B185" s="166"/>
      <c r="C185" s="275" t="s">
        <v>546</v>
      </c>
      <c r="D185" s="276"/>
      <c r="E185" s="193">
        <v>56</v>
      </c>
      <c r="F185" s="174"/>
      <c r="G185" s="201"/>
      <c r="H185" s="173"/>
      <c r="I185" s="174">
        <f t="shared" si="91"/>
        <v>0</v>
      </c>
      <c r="J185" s="173"/>
      <c r="K185" s="174">
        <f t="shared" si="92"/>
        <v>0</v>
      </c>
      <c r="L185" s="174">
        <v>21</v>
      </c>
      <c r="M185" s="174">
        <f t="shared" si="93"/>
        <v>0</v>
      </c>
      <c r="N185" s="174">
        <v>0</v>
      </c>
      <c r="O185" s="174">
        <f t="shared" si="94"/>
        <v>0</v>
      </c>
      <c r="P185" s="174">
        <v>0</v>
      </c>
      <c r="Q185" s="174">
        <f t="shared" si="95"/>
        <v>0</v>
      </c>
      <c r="R185" s="174"/>
      <c r="S185" s="174"/>
      <c r="T185" s="175">
        <v>0</v>
      </c>
      <c r="U185" s="174">
        <f t="shared" si="96"/>
        <v>0</v>
      </c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 t="s">
        <v>132</v>
      </c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162"/>
      <c r="AZ185" s="162"/>
      <c r="BA185" s="162"/>
      <c r="BB185" s="162"/>
      <c r="BC185" s="162"/>
      <c r="BD185" s="162"/>
      <c r="BE185" s="162"/>
      <c r="BF185" s="162"/>
      <c r="BG185" s="162"/>
      <c r="BH185" s="162"/>
    </row>
    <row r="186" spans="1:60" outlineLevel="1" x14ac:dyDescent="0.2">
      <c r="A186" s="199">
        <v>167</v>
      </c>
      <c r="B186" s="166" t="s">
        <v>282</v>
      </c>
      <c r="C186" s="190" t="s">
        <v>283</v>
      </c>
      <c r="D186" s="168" t="s">
        <v>138</v>
      </c>
      <c r="E186" s="170">
        <v>44</v>
      </c>
      <c r="F186" s="200"/>
      <c r="G186" s="201">
        <f t="shared" ref="G186:G187" si="99">E186*F186</f>
        <v>0</v>
      </c>
      <c r="H186" s="173"/>
      <c r="I186" s="174">
        <f t="shared" si="91"/>
        <v>0</v>
      </c>
      <c r="J186" s="173"/>
      <c r="K186" s="174">
        <f t="shared" si="92"/>
        <v>0</v>
      </c>
      <c r="L186" s="174">
        <v>21</v>
      </c>
      <c r="M186" s="174">
        <f t="shared" si="93"/>
        <v>0</v>
      </c>
      <c r="N186" s="174">
        <v>1.4E-3</v>
      </c>
      <c r="O186" s="174">
        <f t="shared" si="94"/>
        <v>0.08</v>
      </c>
      <c r="P186" s="174">
        <v>0</v>
      </c>
      <c r="Q186" s="174">
        <f t="shared" si="95"/>
        <v>0</v>
      </c>
      <c r="R186" s="174"/>
      <c r="S186" s="174"/>
      <c r="T186" s="175">
        <v>0</v>
      </c>
      <c r="U186" s="174">
        <f t="shared" si="96"/>
        <v>0</v>
      </c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 t="s">
        <v>284</v>
      </c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</row>
    <row r="187" spans="1:60" ht="22.5" outlineLevel="1" x14ac:dyDescent="0.2">
      <c r="A187" s="199">
        <v>168</v>
      </c>
      <c r="B187" s="166" t="s">
        <v>285</v>
      </c>
      <c r="C187" s="190" t="s">
        <v>286</v>
      </c>
      <c r="D187" s="168" t="s">
        <v>138</v>
      </c>
      <c r="E187" s="170">
        <v>48</v>
      </c>
      <c r="F187" s="200"/>
      <c r="G187" s="201">
        <f t="shared" si="99"/>
        <v>0</v>
      </c>
      <c r="H187" s="173"/>
      <c r="I187" s="174">
        <f t="shared" si="91"/>
        <v>0</v>
      </c>
      <c r="J187" s="173"/>
      <c r="K187" s="174">
        <f t="shared" si="92"/>
        <v>0</v>
      </c>
      <c r="L187" s="174">
        <v>21</v>
      </c>
      <c r="M187" s="174">
        <f t="shared" si="93"/>
        <v>0</v>
      </c>
      <c r="N187" s="174">
        <v>2.0000000000000001E-4</v>
      </c>
      <c r="O187" s="174">
        <f t="shared" si="94"/>
        <v>0.01</v>
      </c>
      <c r="P187" s="174">
        <v>0</v>
      </c>
      <c r="Q187" s="174">
        <f t="shared" si="95"/>
        <v>0</v>
      </c>
      <c r="R187" s="174"/>
      <c r="S187" s="174"/>
      <c r="T187" s="175">
        <v>0.246</v>
      </c>
      <c r="U187" s="174">
        <f t="shared" si="96"/>
        <v>10.82</v>
      </c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 t="s">
        <v>132</v>
      </c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</row>
    <row r="188" spans="1:60" outlineLevel="1" x14ac:dyDescent="0.2">
      <c r="A188" s="199">
        <v>169</v>
      </c>
      <c r="B188" s="166"/>
      <c r="C188" s="275" t="s">
        <v>547</v>
      </c>
      <c r="D188" s="276"/>
      <c r="E188" s="193">
        <v>48</v>
      </c>
      <c r="F188" s="174"/>
      <c r="G188" s="201"/>
      <c r="H188" s="173"/>
      <c r="I188" s="174">
        <f t="shared" si="91"/>
        <v>0</v>
      </c>
      <c r="J188" s="173"/>
      <c r="K188" s="174">
        <f t="shared" si="92"/>
        <v>0</v>
      </c>
      <c r="L188" s="174">
        <v>21</v>
      </c>
      <c r="M188" s="174">
        <f t="shared" si="93"/>
        <v>0</v>
      </c>
      <c r="N188" s="174">
        <v>0</v>
      </c>
      <c r="O188" s="174">
        <f t="shared" si="94"/>
        <v>0</v>
      </c>
      <c r="P188" s="174">
        <v>0</v>
      </c>
      <c r="Q188" s="174">
        <f t="shared" si="95"/>
        <v>0</v>
      </c>
      <c r="R188" s="174"/>
      <c r="S188" s="174"/>
      <c r="T188" s="175">
        <v>0</v>
      </c>
      <c r="U188" s="174">
        <f t="shared" si="96"/>
        <v>0</v>
      </c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 t="s">
        <v>132</v>
      </c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</row>
    <row r="189" spans="1:60" outlineLevel="1" x14ac:dyDescent="0.2">
      <c r="A189" s="199">
        <v>170</v>
      </c>
      <c r="B189" s="166" t="s">
        <v>287</v>
      </c>
      <c r="C189" s="190" t="s">
        <v>288</v>
      </c>
      <c r="D189" s="168" t="s">
        <v>138</v>
      </c>
      <c r="E189" s="170">
        <v>44</v>
      </c>
      <c r="F189" s="200"/>
      <c r="G189" s="201">
        <f t="shared" ref="G189:G203" si="100">E189*F189</f>
        <v>0</v>
      </c>
      <c r="H189" s="173"/>
      <c r="I189" s="174">
        <f t="shared" si="91"/>
        <v>0</v>
      </c>
      <c r="J189" s="173"/>
      <c r="K189" s="174">
        <f t="shared" si="92"/>
        <v>0</v>
      </c>
      <c r="L189" s="174">
        <v>21</v>
      </c>
      <c r="M189" s="174">
        <f t="shared" si="93"/>
        <v>0</v>
      </c>
      <c r="N189" s="174">
        <v>0</v>
      </c>
      <c r="O189" s="174">
        <f t="shared" si="94"/>
        <v>0</v>
      </c>
      <c r="P189" s="174">
        <v>0</v>
      </c>
      <c r="Q189" s="174">
        <f t="shared" si="95"/>
        <v>0</v>
      </c>
      <c r="R189" s="174"/>
      <c r="S189" s="174"/>
      <c r="T189" s="175">
        <v>0</v>
      </c>
      <c r="U189" s="174">
        <f t="shared" si="96"/>
        <v>0</v>
      </c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 t="s">
        <v>284</v>
      </c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  <c r="BC189" s="162"/>
      <c r="BD189" s="162"/>
      <c r="BE189" s="162"/>
      <c r="BF189" s="162"/>
      <c r="BG189" s="162"/>
      <c r="BH189" s="162"/>
    </row>
    <row r="190" spans="1:60" ht="22.5" outlineLevel="1" x14ac:dyDescent="0.2">
      <c r="A190" s="199">
        <v>171</v>
      </c>
      <c r="B190" s="166" t="s">
        <v>289</v>
      </c>
      <c r="C190" s="190" t="s">
        <v>290</v>
      </c>
      <c r="D190" s="168" t="s">
        <v>138</v>
      </c>
      <c r="E190" s="170">
        <v>48</v>
      </c>
      <c r="F190" s="200"/>
      <c r="G190" s="201">
        <f t="shared" si="100"/>
        <v>0</v>
      </c>
      <c r="H190" s="173"/>
      <c r="I190" s="174">
        <f t="shared" si="91"/>
        <v>0</v>
      </c>
      <c r="J190" s="173"/>
      <c r="K190" s="174">
        <f t="shared" si="92"/>
        <v>0</v>
      </c>
      <c r="L190" s="174">
        <v>21</v>
      </c>
      <c r="M190" s="174">
        <f t="shared" si="93"/>
        <v>0</v>
      </c>
      <c r="N190" s="174">
        <v>8.4999999999999995E-4</v>
      </c>
      <c r="O190" s="174">
        <f t="shared" si="94"/>
        <v>0.04</v>
      </c>
      <c r="P190" s="174">
        <v>0</v>
      </c>
      <c r="Q190" s="174">
        <f t="shared" si="95"/>
        <v>0</v>
      </c>
      <c r="R190" s="174"/>
      <c r="S190" s="174"/>
      <c r="T190" s="175">
        <v>0.44500000000000001</v>
      </c>
      <c r="U190" s="174">
        <f t="shared" si="96"/>
        <v>19.579999999999998</v>
      </c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 t="s">
        <v>132</v>
      </c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</row>
    <row r="191" spans="1:60" outlineLevel="1" x14ac:dyDescent="0.2">
      <c r="A191" s="199">
        <v>172</v>
      </c>
      <c r="B191" s="166" t="s">
        <v>291</v>
      </c>
      <c r="C191" s="190" t="s">
        <v>292</v>
      </c>
      <c r="D191" s="168" t="s">
        <v>138</v>
      </c>
      <c r="E191" s="170">
        <v>44</v>
      </c>
      <c r="F191" s="200"/>
      <c r="G191" s="201">
        <f t="shared" si="100"/>
        <v>0</v>
      </c>
      <c r="H191" s="173"/>
      <c r="I191" s="174">
        <f t="shared" si="91"/>
        <v>0</v>
      </c>
      <c r="J191" s="173"/>
      <c r="K191" s="174">
        <f t="shared" si="92"/>
        <v>0</v>
      </c>
      <c r="L191" s="174">
        <v>21</v>
      </c>
      <c r="M191" s="174">
        <f t="shared" si="93"/>
        <v>0</v>
      </c>
      <c r="N191" s="174">
        <v>0</v>
      </c>
      <c r="O191" s="174">
        <f t="shared" si="94"/>
        <v>0</v>
      </c>
      <c r="P191" s="174">
        <v>0</v>
      </c>
      <c r="Q191" s="174">
        <f t="shared" si="95"/>
        <v>0</v>
      </c>
      <c r="R191" s="174"/>
      <c r="S191" s="174"/>
      <c r="T191" s="175">
        <v>0</v>
      </c>
      <c r="U191" s="174">
        <f t="shared" si="96"/>
        <v>0</v>
      </c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 t="s">
        <v>284</v>
      </c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  <c r="BC191" s="162"/>
      <c r="BD191" s="162"/>
      <c r="BE191" s="162"/>
      <c r="BF191" s="162"/>
      <c r="BG191" s="162"/>
      <c r="BH191" s="162"/>
    </row>
    <row r="192" spans="1:60" outlineLevel="1" x14ac:dyDescent="0.2">
      <c r="A192" s="199">
        <v>173</v>
      </c>
      <c r="B192" s="166" t="s">
        <v>293</v>
      </c>
      <c r="C192" s="190" t="s">
        <v>294</v>
      </c>
      <c r="D192" s="168" t="s">
        <v>138</v>
      </c>
      <c r="E192" s="170">
        <v>44</v>
      </c>
      <c r="F192" s="200"/>
      <c r="G192" s="201">
        <f t="shared" si="100"/>
        <v>0</v>
      </c>
      <c r="H192" s="173"/>
      <c r="I192" s="174">
        <f t="shared" si="91"/>
        <v>0</v>
      </c>
      <c r="J192" s="173"/>
      <c r="K192" s="174">
        <f t="shared" si="92"/>
        <v>0</v>
      </c>
      <c r="L192" s="174">
        <v>21</v>
      </c>
      <c r="M192" s="174">
        <f t="shared" si="93"/>
        <v>0</v>
      </c>
      <c r="N192" s="174">
        <v>2.0000000000000001E-4</v>
      </c>
      <c r="O192" s="174">
        <f t="shared" si="94"/>
        <v>0.01</v>
      </c>
      <c r="P192" s="174">
        <v>0</v>
      </c>
      <c r="Q192" s="174">
        <f t="shared" si="95"/>
        <v>0</v>
      </c>
      <c r="R192" s="174"/>
      <c r="S192" s="174"/>
      <c r="T192" s="175">
        <v>0.246</v>
      </c>
      <c r="U192" s="174">
        <f t="shared" si="96"/>
        <v>10.82</v>
      </c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 t="s">
        <v>132</v>
      </c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  <c r="BC192" s="162"/>
      <c r="BD192" s="162"/>
      <c r="BE192" s="162"/>
      <c r="BF192" s="162"/>
      <c r="BG192" s="162"/>
      <c r="BH192" s="162"/>
    </row>
    <row r="193" spans="1:60" outlineLevel="1" x14ac:dyDescent="0.2">
      <c r="A193" s="199">
        <v>174</v>
      </c>
      <c r="B193" s="166" t="s">
        <v>295</v>
      </c>
      <c r="C193" s="190" t="s">
        <v>296</v>
      </c>
      <c r="D193" s="168" t="s">
        <v>138</v>
      </c>
      <c r="E193" s="170">
        <v>44</v>
      </c>
      <c r="F193" s="200"/>
      <c r="G193" s="201">
        <f t="shared" si="100"/>
        <v>0</v>
      </c>
      <c r="H193" s="173"/>
      <c r="I193" s="174">
        <f t="shared" si="91"/>
        <v>0</v>
      </c>
      <c r="J193" s="173"/>
      <c r="K193" s="174">
        <f t="shared" si="92"/>
        <v>0</v>
      </c>
      <c r="L193" s="174">
        <v>21</v>
      </c>
      <c r="M193" s="174">
        <f t="shared" si="93"/>
        <v>0</v>
      </c>
      <c r="N193" s="174">
        <v>0</v>
      </c>
      <c r="O193" s="174">
        <f t="shared" si="94"/>
        <v>0</v>
      </c>
      <c r="P193" s="174">
        <v>0</v>
      </c>
      <c r="Q193" s="174">
        <f t="shared" si="95"/>
        <v>0</v>
      </c>
      <c r="R193" s="174"/>
      <c r="S193" s="174"/>
      <c r="T193" s="175">
        <v>0</v>
      </c>
      <c r="U193" s="174">
        <f t="shared" si="96"/>
        <v>0</v>
      </c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 t="s">
        <v>284</v>
      </c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</row>
    <row r="194" spans="1:60" outlineLevel="1" x14ac:dyDescent="0.2">
      <c r="A194" s="199">
        <v>175</v>
      </c>
      <c r="B194" s="166" t="s">
        <v>297</v>
      </c>
      <c r="C194" s="190" t="s">
        <v>298</v>
      </c>
      <c r="D194" s="168" t="s">
        <v>179</v>
      </c>
      <c r="E194" s="170">
        <v>7.5</v>
      </c>
      <c r="F194" s="200"/>
      <c r="G194" s="201">
        <f t="shared" si="100"/>
        <v>0</v>
      </c>
      <c r="H194" s="173"/>
      <c r="I194" s="174">
        <f t="shared" si="91"/>
        <v>0</v>
      </c>
      <c r="J194" s="173"/>
      <c r="K194" s="174">
        <f t="shared" si="92"/>
        <v>0</v>
      </c>
      <c r="L194" s="174">
        <v>21</v>
      </c>
      <c r="M194" s="174">
        <f t="shared" si="93"/>
        <v>0</v>
      </c>
      <c r="N194" s="174">
        <v>0</v>
      </c>
      <c r="O194" s="174">
        <f t="shared" si="94"/>
        <v>0</v>
      </c>
      <c r="P194" s="174">
        <v>0</v>
      </c>
      <c r="Q194" s="174">
        <f t="shared" si="95"/>
        <v>0</v>
      </c>
      <c r="R194" s="174"/>
      <c r="S194" s="174"/>
      <c r="T194" s="175">
        <v>3.169</v>
      </c>
      <c r="U194" s="174">
        <f t="shared" si="96"/>
        <v>139.44</v>
      </c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 t="s">
        <v>132</v>
      </c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  <c r="BC194" s="162"/>
      <c r="BD194" s="162"/>
      <c r="BE194" s="162"/>
      <c r="BF194" s="162"/>
      <c r="BG194" s="162"/>
      <c r="BH194" s="162"/>
    </row>
    <row r="195" spans="1:60" outlineLevel="1" x14ac:dyDescent="0.2">
      <c r="A195" s="199">
        <v>176</v>
      </c>
      <c r="B195" s="166" t="s">
        <v>299</v>
      </c>
      <c r="C195" s="190" t="s">
        <v>300</v>
      </c>
      <c r="D195" s="168" t="s">
        <v>179</v>
      </c>
      <c r="E195" s="170">
        <v>4.28</v>
      </c>
      <c r="F195" s="200"/>
      <c r="G195" s="201">
        <f t="shared" si="100"/>
        <v>0</v>
      </c>
      <c r="H195" s="173"/>
      <c r="I195" s="174">
        <f t="shared" si="91"/>
        <v>0</v>
      </c>
      <c r="J195" s="173"/>
      <c r="K195" s="174">
        <f t="shared" si="92"/>
        <v>0</v>
      </c>
      <c r="L195" s="174">
        <v>21</v>
      </c>
      <c r="M195" s="174">
        <f t="shared" si="93"/>
        <v>0</v>
      </c>
      <c r="N195" s="174">
        <v>0</v>
      </c>
      <c r="O195" s="174">
        <f t="shared" si="94"/>
        <v>0</v>
      </c>
      <c r="P195" s="174">
        <v>0</v>
      </c>
      <c r="Q195" s="174">
        <f t="shared" si="95"/>
        <v>0</v>
      </c>
      <c r="R195" s="174"/>
      <c r="S195" s="174"/>
      <c r="T195" s="175">
        <v>1.5169999999999999</v>
      </c>
      <c r="U195" s="174">
        <f t="shared" si="96"/>
        <v>11.38</v>
      </c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 t="s">
        <v>132</v>
      </c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</row>
    <row r="196" spans="1:60" outlineLevel="1" x14ac:dyDescent="0.2">
      <c r="A196" s="199">
        <v>177</v>
      </c>
      <c r="B196" s="166" t="s">
        <v>301</v>
      </c>
      <c r="C196" s="190" t="s">
        <v>302</v>
      </c>
      <c r="D196" s="168" t="s">
        <v>138</v>
      </c>
      <c r="E196" s="170">
        <v>48</v>
      </c>
      <c r="F196" s="200"/>
      <c r="G196" s="201">
        <f t="shared" si="100"/>
        <v>0</v>
      </c>
      <c r="H196" s="173"/>
      <c r="I196" s="174">
        <f t="shared" si="91"/>
        <v>0</v>
      </c>
      <c r="J196" s="173"/>
      <c r="K196" s="174">
        <f t="shared" si="92"/>
        <v>0</v>
      </c>
      <c r="L196" s="174">
        <v>21</v>
      </c>
      <c r="M196" s="174">
        <f t="shared" si="93"/>
        <v>0</v>
      </c>
      <c r="N196" s="174">
        <v>0</v>
      </c>
      <c r="O196" s="174">
        <f t="shared" si="94"/>
        <v>0</v>
      </c>
      <c r="P196" s="174">
        <v>8.5999999999999998E-4</v>
      </c>
      <c r="Q196" s="174">
        <f t="shared" si="95"/>
        <v>0</v>
      </c>
      <c r="R196" s="174"/>
      <c r="S196" s="174"/>
      <c r="T196" s="175">
        <v>6.3E-2</v>
      </c>
      <c r="U196" s="174">
        <f t="shared" si="96"/>
        <v>0.27</v>
      </c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 t="s">
        <v>132</v>
      </c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</row>
    <row r="197" spans="1:60" outlineLevel="1" x14ac:dyDescent="0.2">
      <c r="A197" s="199">
        <v>178</v>
      </c>
      <c r="B197" s="166"/>
      <c r="C197" s="275" t="s">
        <v>546</v>
      </c>
      <c r="D197" s="276"/>
      <c r="E197" s="193">
        <v>48</v>
      </c>
      <c r="F197" s="174"/>
      <c r="G197" s="201"/>
      <c r="H197" s="173"/>
      <c r="I197" s="174">
        <f t="shared" si="91"/>
        <v>0</v>
      </c>
      <c r="J197" s="173"/>
      <c r="K197" s="174">
        <f t="shared" si="92"/>
        <v>0</v>
      </c>
      <c r="L197" s="174">
        <v>21</v>
      </c>
      <c r="M197" s="174">
        <f t="shared" si="93"/>
        <v>0</v>
      </c>
      <c r="N197" s="174">
        <v>0</v>
      </c>
      <c r="O197" s="174">
        <f t="shared" si="94"/>
        <v>0</v>
      </c>
      <c r="P197" s="174">
        <v>0</v>
      </c>
      <c r="Q197" s="174">
        <f t="shared" si="95"/>
        <v>0</v>
      </c>
      <c r="R197" s="174"/>
      <c r="S197" s="174"/>
      <c r="T197" s="175">
        <v>0</v>
      </c>
      <c r="U197" s="174">
        <f t="shared" si="96"/>
        <v>0</v>
      </c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 t="s">
        <v>132</v>
      </c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</row>
    <row r="198" spans="1:60" ht="33.75" outlineLevel="1" x14ac:dyDescent="0.2">
      <c r="A198" s="199">
        <v>179</v>
      </c>
      <c r="B198" s="166" t="s">
        <v>303</v>
      </c>
      <c r="C198" s="190" t="s">
        <v>304</v>
      </c>
      <c r="D198" s="168" t="s">
        <v>138</v>
      </c>
      <c r="E198" s="170">
        <v>4</v>
      </c>
      <c r="F198" s="200"/>
      <c r="G198" s="201">
        <f t="shared" si="100"/>
        <v>0</v>
      </c>
      <c r="H198" s="173"/>
      <c r="I198" s="174">
        <f t="shared" si="91"/>
        <v>0</v>
      </c>
      <c r="J198" s="173"/>
      <c r="K198" s="174">
        <f t="shared" si="92"/>
        <v>0</v>
      </c>
      <c r="L198" s="174">
        <v>21</v>
      </c>
      <c r="M198" s="174">
        <f t="shared" si="93"/>
        <v>0</v>
      </c>
      <c r="N198" s="174">
        <v>2.7999999999999998E-4</v>
      </c>
      <c r="O198" s="174">
        <f t="shared" si="94"/>
        <v>0.01</v>
      </c>
      <c r="P198" s="174">
        <v>0</v>
      </c>
      <c r="Q198" s="174">
        <f t="shared" si="95"/>
        <v>0</v>
      </c>
      <c r="R198" s="174"/>
      <c r="S198" s="174"/>
      <c r="T198" s="175">
        <v>0.246</v>
      </c>
      <c r="U198" s="174">
        <f t="shared" si="96"/>
        <v>11.81</v>
      </c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 t="s">
        <v>132</v>
      </c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</row>
    <row r="199" spans="1:60" outlineLevel="1" x14ac:dyDescent="0.2">
      <c r="A199" s="199">
        <v>180</v>
      </c>
      <c r="B199" s="166" t="s">
        <v>305</v>
      </c>
      <c r="C199" s="190" t="s">
        <v>306</v>
      </c>
      <c r="D199" s="168" t="s">
        <v>138</v>
      </c>
      <c r="E199" s="170">
        <v>48</v>
      </c>
      <c r="F199" s="200"/>
      <c r="G199" s="201">
        <f t="shared" si="100"/>
        <v>0</v>
      </c>
      <c r="H199" s="173"/>
      <c r="I199" s="174">
        <f t="shared" si="91"/>
        <v>0</v>
      </c>
      <c r="J199" s="173"/>
      <c r="K199" s="174">
        <f t="shared" si="92"/>
        <v>0</v>
      </c>
      <c r="L199" s="174">
        <v>21</v>
      </c>
      <c r="M199" s="174">
        <f t="shared" si="93"/>
        <v>0</v>
      </c>
      <c r="N199" s="174">
        <v>2.0000000000000001E-4</v>
      </c>
      <c r="O199" s="174">
        <f t="shared" si="94"/>
        <v>0</v>
      </c>
      <c r="P199" s="174">
        <v>0</v>
      </c>
      <c r="Q199" s="174">
        <f t="shared" si="95"/>
        <v>0</v>
      </c>
      <c r="R199" s="174"/>
      <c r="S199" s="174"/>
      <c r="T199" s="175">
        <v>0.246</v>
      </c>
      <c r="U199" s="174">
        <f t="shared" si="96"/>
        <v>0.98</v>
      </c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 t="s">
        <v>132</v>
      </c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162"/>
      <c r="AZ199" s="162"/>
      <c r="BA199" s="162"/>
      <c r="BB199" s="162"/>
      <c r="BC199" s="162"/>
      <c r="BD199" s="162"/>
      <c r="BE199" s="162"/>
      <c r="BF199" s="162"/>
      <c r="BG199" s="162"/>
      <c r="BH199" s="162"/>
    </row>
    <row r="200" spans="1:60" outlineLevel="1" x14ac:dyDescent="0.2">
      <c r="A200" s="199">
        <v>181</v>
      </c>
      <c r="B200" s="166"/>
      <c r="C200" s="275" t="s">
        <v>546</v>
      </c>
      <c r="D200" s="276"/>
      <c r="E200" s="193">
        <v>48</v>
      </c>
      <c r="F200" s="174"/>
      <c r="G200" s="201"/>
      <c r="H200" s="173"/>
      <c r="I200" s="174">
        <f t="shared" si="91"/>
        <v>0</v>
      </c>
      <c r="J200" s="173"/>
      <c r="K200" s="174">
        <f t="shared" si="92"/>
        <v>0</v>
      </c>
      <c r="L200" s="174">
        <v>21</v>
      </c>
      <c r="M200" s="174">
        <f t="shared" si="93"/>
        <v>0</v>
      </c>
      <c r="N200" s="174">
        <v>0</v>
      </c>
      <c r="O200" s="174">
        <f t="shared" si="94"/>
        <v>0</v>
      </c>
      <c r="P200" s="174">
        <v>0</v>
      </c>
      <c r="Q200" s="174">
        <f t="shared" si="95"/>
        <v>0</v>
      </c>
      <c r="R200" s="174"/>
      <c r="S200" s="174"/>
      <c r="T200" s="175">
        <v>0</v>
      </c>
      <c r="U200" s="174">
        <f t="shared" si="96"/>
        <v>0</v>
      </c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 t="s">
        <v>132</v>
      </c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  <c r="BC200" s="162"/>
      <c r="BD200" s="162"/>
      <c r="BE200" s="162"/>
      <c r="BF200" s="162"/>
      <c r="BG200" s="162"/>
      <c r="BH200" s="162"/>
    </row>
    <row r="201" spans="1:60" outlineLevel="1" x14ac:dyDescent="0.2">
      <c r="A201" s="199">
        <v>182</v>
      </c>
      <c r="B201" s="166" t="s">
        <v>307</v>
      </c>
      <c r="C201" s="190" t="s">
        <v>308</v>
      </c>
      <c r="D201" s="168" t="s">
        <v>233</v>
      </c>
      <c r="E201" s="170">
        <v>48</v>
      </c>
      <c r="F201" s="200"/>
      <c r="G201" s="201">
        <f t="shared" si="100"/>
        <v>0</v>
      </c>
      <c r="H201" s="173"/>
      <c r="I201" s="174">
        <f t="shared" si="91"/>
        <v>0</v>
      </c>
      <c r="J201" s="173"/>
      <c r="K201" s="174">
        <f t="shared" si="92"/>
        <v>0</v>
      </c>
      <c r="L201" s="174">
        <v>21</v>
      </c>
      <c r="M201" s="174">
        <f t="shared" si="93"/>
        <v>0</v>
      </c>
      <c r="N201" s="174">
        <v>2.0000000000000001E-4</v>
      </c>
      <c r="O201" s="174">
        <f t="shared" si="94"/>
        <v>0.01</v>
      </c>
      <c r="P201" s="174">
        <v>0</v>
      </c>
      <c r="Q201" s="174">
        <f t="shared" si="95"/>
        <v>0</v>
      </c>
      <c r="R201" s="174"/>
      <c r="S201" s="174"/>
      <c r="T201" s="175">
        <v>0.246</v>
      </c>
      <c r="U201" s="174">
        <f t="shared" si="96"/>
        <v>11.81</v>
      </c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 t="s">
        <v>132</v>
      </c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2"/>
      <c r="AZ201" s="162"/>
      <c r="BA201" s="162"/>
      <c r="BB201" s="162"/>
      <c r="BC201" s="162"/>
      <c r="BD201" s="162"/>
      <c r="BE201" s="162"/>
      <c r="BF201" s="162"/>
      <c r="BG201" s="162"/>
      <c r="BH201" s="162"/>
    </row>
    <row r="202" spans="1:60" outlineLevel="1" x14ac:dyDescent="0.2">
      <c r="A202" s="199">
        <v>183</v>
      </c>
      <c r="B202" s="166"/>
      <c r="C202" s="275" t="s">
        <v>546</v>
      </c>
      <c r="D202" s="276"/>
      <c r="E202" s="193">
        <v>48</v>
      </c>
      <c r="F202" s="174"/>
      <c r="G202" s="201"/>
      <c r="H202" s="173"/>
      <c r="I202" s="174">
        <f t="shared" si="91"/>
        <v>0</v>
      </c>
      <c r="J202" s="173"/>
      <c r="K202" s="174">
        <f t="shared" si="92"/>
        <v>0</v>
      </c>
      <c r="L202" s="174">
        <v>21</v>
      </c>
      <c r="M202" s="174">
        <f t="shared" si="93"/>
        <v>0</v>
      </c>
      <c r="N202" s="174">
        <v>0</v>
      </c>
      <c r="O202" s="174">
        <f t="shared" si="94"/>
        <v>0</v>
      </c>
      <c r="P202" s="174">
        <v>0</v>
      </c>
      <c r="Q202" s="174">
        <f t="shared" si="95"/>
        <v>0</v>
      </c>
      <c r="R202" s="174"/>
      <c r="S202" s="174"/>
      <c r="T202" s="175">
        <v>0</v>
      </c>
      <c r="U202" s="174">
        <f t="shared" si="96"/>
        <v>0</v>
      </c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 t="s">
        <v>132</v>
      </c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62"/>
      <c r="BC202" s="162"/>
      <c r="BD202" s="162"/>
      <c r="BE202" s="162"/>
      <c r="BF202" s="162"/>
      <c r="BG202" s="162"/>
      <c r="BH202" s="162"/>
    </row>
    <row r="203" spans="1:60" outlineLevel="1" x14ac:dyDescent="0.2">
      <c r="A203" s="199">
        <v>184</v>
      </c>
      <c r="B203" s="166" t="s">
        <v>270</v>
      </c>
      <c r="C203" s="190" t="s">
        <v>309</v>
      </c>
      <c r="D203" s="168" t="s">
        <v>233</v>
      </c>
      <c r="E203" s="170">
        <v>44</v>
      </c>
      <c r="F203" s="200"/>
      <c r="G203" s="201">
        <f t="shared" si="100"/>
        <v>0</v>
      </c>
      <c r="H203" s="173"/>
      <c r="I203" s="174">
        <f t="shared" si="91"/>
        <v>0</v>
      </c>
      <c r="J203" s="173"/>
      <c r="K203" s="174">
        <f t="shared" si="92"/>
        <v>0</v>
      </c>
      <c r="L203" s="174">
        <v>21</v>
      </c>
      <c r="M203" s="174">
        <f t="shared" si="93"/>
        <v>0</v>
      </c>
      <c r="N203" s="174">
        <v>1.7000000000000001E-4</v>
      </c>
      <c r="O203" s="174">
        <f t="shared" si="94"/>
        <v>0.01</v>
      </c>
      <c r="P203" s="174">
        <v>0</v>
      </c>
      <c r="Q203" s="174">
        <f t="shared" si="95"/>
        <v>0</v>
      </c>
      <c r="R203" s="174"/>
      <c r="S203" s="174"/>
      <c r="T203" s="175">
        <v>2.9</v>
      </c>
      <c r="U203" s="174">
        <f t="shared" si="96"/>
        <v>139.19999999999999</v>
      </c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 t="s">
        <v>132</v>
      </c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62"/>
      <c r="BC203" s="162"/>
      <c r="BD203" s="162"/>
      <c r="BE203" s="162"/>
      <c r="BF203" s="162"/>
      <c r="BG203" s="162"/>
      <c r="BH203" s="162"/>
    </row>
    <row r="204" spans="1:60" outlineLevel="1" x14ac:dyDescent="0.2">
      <c r="A204" s="199">
        <v>185</v>
      </c>
      <c r="B204" s="166"/>
      <c r="C204" s="275" t="s">
        <v>548</v>
      </c>
      <c r="D204" s="276"/>
      <c r="E204" s="193">
        <v>44</v>
      </c>
      <c r="F204" s="174"/>
      <c r="G204" s="201"/>
      <c r="H204" s="173"/>
      <c r="I204" s="174">
        <f>ROUND(E204*H204,2)</f>
        <v>0</v>
      </c>
      <c r="J204" s="173"/>
      <c r="K204" s="174">
        <f>ROUND(E204*J204,2)</f>
        <v>0</v>
      </c>
      <c r="L204" s="174">
        <v>21</v>
      </c>
      <c r="M204" s="174">
        <f>G204*(1+L204/100)</f>
        <v>0</v>
      </c>
      <c r="N204" s="174">
        <v>0</v>
      </c>
      <c r="O204" s="174">
        <f>ROUND(E204*N204,2)</f>
        <v>0</v>
      </c>
      <c r="P204" s="174">
        <v>0</v>
      </c>
      <c r="Q204" s="174">
        <f>ROUND(E204*P204,2)</f>
        <v>0</v>
      </c>
      <c r="R204" s="174"/>
      <c r="S204" s="174"/>
      <c r="T204" s="175">
        <v>0</v>
      </c>
      <c r="U204" s="174">
        <f>ROUND(E204*T204,2)</f>
        <v>0</v>
      </c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 t="s">
        <v>132</v>
      </c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  <c r="BC204" s="162"/>
      <c r="BD204" s="162"/>
      <c r="BE204" s="162"/>
      <c r="BF204" s="162"/>
      <c r="BG204" s="162"/>
      <c r="BH204" s="162"/>
    </row>
    <row r="205" spans="1:60" x14ac:dyDescent="0.2">
      <c r="A205" s="202" t="s">
        <v>127</v>
      </c>
      <c r="B205" s="167" t="s">
        <v>76</v>
      </c>
      <c r="C205" s="191" t="s">
        <v>77</v>
      </c>
      <c r="D205" s="169"/>
      <c r="E205" s="171"/>
      <c r="F205" s="176"/>
      <c r="G205" s="203">
        <f>SUMIF(AE206:AE208,"&lt;&gt;NOR",G206:G208)</f>
        <v>0</v>
      </c>
      <c r="H205" s="176"/>
      <c r="I205" s="176">
        <f>SUM(I206:I208)</f>
        <v>0</v>
      </c>
      <c r="J205" s="176"/>
      <c r="K205" s="176">
        <f>SUM(K206:K208)</f>
        <v>0</v>
      </c>
      <c r="L205" s="176"/>
      <c r="M205" s="176">
        <f>SUM(M206:M208)</f>
        <v>0</v>
      </c>
      <c r="N205" s="176"/>
      <c r="O205" s="176">
        <f>SUM(O206:O208)</f>
        <v>0.02</v>
      </c>
      <c r="P205" s="176"/>
      <c r="Q205" s="176">
        <f>SUM(Q206:Q208)</f>
        <v>3.24</v>
      </c>
      <c r="R205" s="176"/>
      <c r="S205" s="176"/>
      <c r="T205" s="177"/>
      <c r="U205" s="176">
        <f>SUM(U206:U208)</f>
        <v>16.78</v>
      </c>
      <c r="AE205" t="s">
        <v>128</v>
      </c>
    </row>
    <row r="206" spans="1:60" outlineLevel="1" x14ac:dyDescent="0.2">
      <c r="A206" s="199">
        <v>186</v>
      </c>
      <c r="B206" s="166" t="s">
        <v>310</v>
      </c>
      <c r="C206" s="190" t="s">
        <v>311</v>
      </c>
      <c r="D206" s="168" t="s">
        <v>131</v>
      </c>
      <c r="E206" s="170">
        <v>147.22</v>
      </c>
      <c r="F206" s="200"/>
      <c r="G206" s="201">
        <f t="shared" ref="G206" si="101">E206*F206</f>
        <v>0</v>
      </c>
      <c r="H206" s="173"/>
      <c r="I206" s="174">
        <f>ROUND(E206*H206,2)</f>
        <v>0</v>
      </c>
      <c r="J206" s="173"/>
      <c r="K206" s="174">
        <f>ROUND(E206*J206,2)</f>
        <v>0</v>
      </c>
      <c r="L206" s="174">
        <v>21</v>
      </c>
      <c r="M206" s="174">
        <f>G206*(1+L206/100)</f>
        <v>0</v>
      </c>
      <c r="N206" s="174">
        <v>1.6000000000000001E-4</v>
      </c>
      <c r="O206" s="174">
        <f>ROUND(E206*N206,2)</f>
        <v>0.02</v>
      </c>
      <c r="P206" s="174">
        <v>2.1999999999999999E-2</v>
      </c>
      <c r="Q206" s="174">
        <f>ROUND(E206*P206,2)</f>
        <v>3.24</v>
      </c>
      <c r="R206" s="174"/>
      <c r="S206" s="174"/>
      <c r="T206" s="175">
        <v>0.114</v>
      </c>
      <c r="U206" s="174">
        <f>ROUND(E206*T206,2)</f>
        <v>16.78</v>
      </c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 t="s">
        <v>132</v>
      </c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  <c r="BC206" s="162"/>
      <c r="BD206" s="162"/>
      <c r="BE206" s="162"/>
      <c r="BF206" s="162"/>
      <c r="BG206" s="162"/>
      <c r="BH206" s="162"/>
    </row>
    <row r="207" spans="1:60" outlineLevel="1" x14ac:dyDescent="0.2">
      <c r="A207" s="199">
        <v>187</v>
      </c>
      <c r="B207" s="166"/>
      <c r="C207" s="275" t="s">
        <v>549</v>
      </c>
      <c r="D207" s="276"/>
      <c r="E207" s="193">
        <v>108.9</v>
      </c>
      <c r="F207" s="174"/>
      <c r="G207" s="201"/>
      <c r="H207" s="173"/>
      <c r="I207" s="174">
        <f>ROUND(E207*H207,2)</f>
        <v>0</v>
      </c>
      <c r="J207" s="173"/>
      <c r="K207" s="174">
        <f>ROUND(E207*J207,2)</f>
        <v>0</v>
      </c>
      <c r="L207" s="174">
        <v>21</v>
      </c>
      <c r="M207" s="174">
        <f>G207*(1+L207/100)</f>
        <v>0</v>
      </c>
      <c r="N207" s="174">
        <v>0</v>
      </c>
      <c r="O207" s="174">
        <f>ROUND(E207*N207,2)</f>
        <v>0</v>
      </c>
      <c r="P207" s="174">
        <v>0</v>
      </c>
      <c r="Q207" s="174">
        <f>ROUND(E207*P207,2)</f>
        <v>0</v>
      </c>
      <c r="R207" s="174"/>
      <c r="S207" s="174"/>
      <c r="T207" s="175">
        <v>0</v>
      </c>
      <c r="U207" s="174">
        <f>ROUND(E207*T207,2)</f>
        <v>0</v>
      </c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 t="s">
        <v>132</v>
      </c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162"/>
      <c r="AZ207" s="162"/>
      <c r="BA207" s="162"/>
      <c r="BB207" s="162"/>
      <c r="BC207" s="162"/>
      <c r="BD207" s="162"/>
      <c r="BE207" s="162"/>
      <c r="BF207" s="162"/>
      <c r="BG207" s="162"/>
      <c r="BH207" s="162"/>
    </row>
    <row r="208" spans="1:60" outlineLevel="1" x14ac:dyDescent="0.2">
      <c r="A208" s="199">
        <v>188</v>
      </c>
      <c r="B208" s="166"/>
      <c r="C208" s="275" t="s">
        <v>550</v>
      </c>
      <c r="D208" s="276"/>
      <c r="E208" s="193">
        <v>39.200000000000003</v>
      </c>
      <c r="F208" s="174"/>
      <c r="G208" s="201"/>
      <c r="H208" s="173"/>
      <c r="I208" s="174">
        <f>ROUND(E208*H208,2)</f>
        <v>0</v>
      </c>
      <c r="J208" s="173"/>
      <c r="K208" s="174">
        <f>ROUND(E208*J208,2)</f>
        <v>0</v>
      </c>
      <c r="L208" s="174">
        <v>21</v>
      </c>
      <c r="M208" s="174">
        <f>G208*(1+L208/100)</f>
        <v>0</v>
      </c>
      <c r="N208" s="174">
        <v>0</v>
      </c>
      <c r="O208" s="174">
        <f>ROUND(E208*N208,2)</f>
        <v>0</v>
      </c>
      <c r="P208" s="174">
        <v>0</v>
      </c>
      <c r="Q208" s="174">
        <f>ROUND(E208*P208,2)</f>
        <v>0</v>
      </c>
      <c r="R208" s="174"/>
      <c r="S208" s="174"/>
      <c r="T208" s="175">
        <v>0</v>
      </c>
      <c r="U208" s="174">
        <f>ROUND(E208*T208,2)</f>
        <v>0</v>
      </c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 t="s">
        <v>132</v>
      </c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2"/>
      <c r="BB208" s="162"/>
      <c r="BC208" s="162"/>
      <c r="BD208" s="162"/>
      <c r="BE208" s="162"/>
      <c r="BF208" s="162"/>
      <c r="BG208" s="162"/>
      <c r="BH208" s="162"/>
    </row>
    <row r="209" spans="1:60" x14ac:dyDescent="0.2">
      <c r="A209" s="202" t="s">
        <v>127</v>
      </c>
      <c r="B209" s="167" t="s">
        <v>78</v>
      </c>
      <c r="C209" s="191" t="s">
        <v>79</v>
      </c>
      <c r="D209" s="169"/>
      <c r="E209" s="171"/>
      <c r="F209" s="176"/>
      <c r="G209" s="203">
        <f>SUMIF(AE210:AE220,"&lt;&gt;NOR",G210:G220)</f>
        <v>0</v>
      </c>
      <c r="H209" s="176"/>
      <c r="I209" s="176">
        <f>SUM(I210:I220)</f>
        <v>0</v>
      </c>
      <c r="J209" s="176"/>
      <c r="K209" s="176">
        <f>SUM(K210:K220)</f>
        <v>0</v>
      </c>
      <c r="L209" s="176"/>
      <c r="M209" s="176">
        <f>SUM(M210:M220)</f>
        <v>0</v>
      </c>
      <c r="N209" s="176"/>
      <c r="O209" s="176">
        <f>SUM(O210:O220)</f>
        <v>32.290000000000006</v>
      </c>
      <c r="P209" s="176"/>
      <c r="Q209" s="176">
        <f>SUM(Q210:Q220)</f>
        <v>0</v>
      </c>
      <c r="R209" s="176"/>
      <c r="S209" s="176"/>
      <c r="T209" s="177"/>
      <c r="U209" s="176">
        <f>SUM(U210:U220)</f>
        <v>583</v>
      </c>
      <c r="AE209" t="s">
        <v>128</v>
      </c>
    </row>
    <row r="210" spans="1:60" outlineLevel="1" x14ac:dyDescent="0.2">
      <c r="A210" s="199">
        <v>189</v>
      </c>
      <c r="B210" s="166" t="s">
        <v>312</v>
      </c>
      <c r="C210" s="190" t="s">
        <v>313</v>
      </c>
      <c r="D210" s="168" t="s">
        <v>138</v>
      </c>
      <c r="E210" s="170">
        <v>140</v>
      </c>
      <c r="F210" s="200"/>
      <c r="G210" s="201">
        <f t="shared" ref="G210" si="102">E210*F210</f>
        <v>0</v>
      </c>
      <c r="H210" s="173"/>
      <c r="I210" s="174">
        <f t="shared" ref="I210:I220" si="103">ROUND(E210*H210,2)</f>
        <v>0</v>
      </c>
      <c r="J210" s="173"/>
      <c r="K210" s="174">
        <f t="shared" ref="K210:K220" si="104">ROUND(E210*J210,2)</f>
        <v>0</v>
      </c>
      <c r="L210" s="174">
        <v>21</v>
      </c>
      <c r="M210" s="174">
        <f t="shared" ref="M210:M220" si="105">G210*(1+L210/100)</f>
        <v>0</v>
      </c>
      <c r="N210" s="174">
        <v>0</v>
      </c>
      <c r="O210" s="174">
        <f t="shared" ref="O210:O220" si="106">ROUND(E210*N210,2)</f>
        <v>0</v>
      </c>
      <c r="P210" s="174">
        <v>0</v>
      </c>
      <c r="Q210" s="174">
        <f t="shared" ref="Q210:Q220" si="107">ROUND(E210*P210,2)</f>
        <v>0</v>
      </c>
      <c r="R210" s="174"/>
      <c r="S210" s="174"/>
      <c r="T210" s="175">
        <v>1.45</v>
      </c>
      <c r="U210" s="174">
        <f t="shared" ref="U210:U220" si="108">ROUND(E210*T210,2)</f>
        <v>203</v>
      </c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 t="s">
        <v>132</v>
      </c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2"/>
      <c r="AX210" s="162"/>
      <c r="AY210" s="162"/>
      <c r="AZ210" s="162"/>
      <c r="BA210" s="162"/>
      <c r="BB210" s="162"/>
      <c r="BC210" s="162"/>
      <c r="BD210" s="162"/>
      <c r="BE210" s="162"/>
      <c r="BF210" s="162"/>
      <c r="BG210" s="162"/>
      <c r="BH210" s="162"/>
    </row>
    <row r="211" spans="1:60" outlineLevel="1" x14ac:dyDescent="0.2">
      <c r="A211" s="199">
        <v>190</v>
      </c>
      <c r="B211" s="166"/>
      <c r="C211" s="275" t="s">
        <v>586</v>
      </c>
      <c r="D211" s="276"/>
      <c r="E211" s="193">
        <v>140</v>
      </c>
      <c r="F211" s="174"/>
      <c r="G211" s="201"/>
      <c r="H211" s="173"/>
      <c r="I211" s="174">
        <f t="shared" si="103"/>
        <v>0</v>
      </c>
      <c r="J211" s="173"/>
      <c r="K211" s="174">
        <f t="shared" si="104"/>
        <v>0</v>
      </c>
      <c r="L211" s="174">
        <v>21</v>
      </c>
      <c r="M211" s="174">
        <f t="shared" si="105"/>
        <v>0</v>
      </c>
      <c r="N211" s="174">
        <v>0</v>
      </c>
      <c r="O211" s="174">
        <f t="shared" si="106"/>
        <v>0</v>
      </c>
      <c r="P211" s="174">
        <v>0</v>
      </c>
      <c r="Q211" s="174">
        <f t="shared" si="107"/>
        <v>0</v>
      </c>
      <c r="R211" s="174"/>
      <c r="S211" s="174"/>
      <c r="T211" s="175">
        <v>0</v>
      </c>
      <c r="U211" s="174">
        <f t="shared" si="108"/>
        <v>0</v>
      </c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 t="s">
        <v>132</v>
      </c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2"/>
      <c r="AX211" s="162"/>
      <c r="AY211" s="162"/>
      <c r="AZ211" s="162"/>
      <c r="BA211" s="162"/>
      <c r="BB211" s="162"/>
      <c r="BC211" s="162"/>
      <c r="BD211" s="162"/>
      <c r="BE211" s="162"/>
      <c r="BF211" s="162"/>
      <c r="BG211" s="162"/>
      <c r="BH211" s="162"/>
    </row>
    <row r="212" spans="1:60" outlineLevel="1" x14ac:dyDescent="0.2">
      <c r="A212" s="199">
        <v>191</v>
      </c>
      <c r="B212" s="166" t="s">
        <v>314</v>
      </c>
      <c r="C212" s="190" t="s">
        <v>315</v>
      </c>
      <c r="D212" s="168" t="s">
        <v>138</v>
      </c>
      <c r="E212" s="170">
        <v>6</v>
      </c>
      <c r="F212" s="200"/>
      <c r="G212" s="201">
        <f t="shared" ref="G212:G215" si="109">E212*F212</f>
        <v>0</v>
      </c>
      <c r="H212" s="173"/>
      <c r="I212" s="174">
        <f t="shared" si="103"/>
        <v>0</v>
      </c>
      <c r="J212" s="173"/>
      <c r="K212" s="174">
        <f t="shared" si="104"/>
        <v>0</v>
      </c>
      <c r="L212" s="174">
        <v>21</v>
      </c>
      <c r="M212" s="174">
        <f t="shared" si="105"/>
        <v>0</v>
      </c>
      <c r="N212" s="174">
        <v>0</v>
      </c>
      <c r="O212" s="174">
        <f t="shared" si="106"/>
        <v>0</v>
      </c>
      <c r="P212" s="174">
        <v>0</v>
      </c>
      <c r="Q212" s="174">
        <f t="shared" si="107"/>
        <v>0</v>
      </c>
      <c r="R212" s="174"/>
      <c r="S212" s="174"/>
      <c r="T212" s="175">
        <v>2.5</v>
      </c>
      <c r="U212" s="174">
        <f t="shared" si="108"/>
        <v>15</v>
      </c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 t="s">
        <v>132</v>
      </c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</row>
    <row r="213" spans="1:60" outlineLevel="1" x14ac:dyDescent="0.2">
      <c r="A213" s="199">
        <v>192</v>
      </c>
      <c r="B213" s="166" t="s">
        <v>316</v>
      </c>
      <c r="C213" s="198" t="s">
        <v>492</v>
      </c>
      <c r="D213" s="168" t="s">
        <v>138</v>
      </c>
      <c r="E213" s="170">
        <v>146</v>
      </c>
      <c r="F213" s="200"/>
      <c r="G213" s="201">
        <f t="shared" si="109"/>
        <v>0</v>
      </c>
      <c r="H213" s="173"/>
      <c r="I213" s="174">
        <f t="shared" si="103"/>
        <v>0</v>
      </c>
      <c r="J213" s="173"/>
      <c r="K213" s="174">
        <f t="shared" si="104"/>
        <v>0</v>
      </c>
      <c r="L213" s="174">
        <v>21</v>
      </c>
      <c r="M213" s="174">
        <f t="shared" si="105"/>
        <v>0</v>
      </c>
      <c r="N213" s="174">
        <v>0</v>
      </c>
      <c r="O213" s="174">
        <f t="shared" si="106"/>
        <v>0</v>
      </c>
      <c r="P213" s="174">
        <v>0</v>
      </c>
      <c r="Q213" s="174">
        <f t="shared" si="107"/>
        <v>0</v>
      </c>
      <c r="R213" s="174"/>
      <c r="S213" s="174"/>
      <c r="T213" s="175">
        <v>2.5</v>
      </c>
      <c r="U213" s="174">
        <f t="shared" si="108"/>
        <v>365</v>
      </c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 t="s">
        <v>132</v>
      </c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</row>
    <row r="214" spans="1:60" ht="22.5" outlineLevel="1" x14ac:dyDescent="0.2">
      <c r="A214" s="199">
        <v>193</v>
      </c>
      <c r="B214" s="166" t="s">
        <v>317</v>
      </c>
      <c r="C214" s="190" t="s">
        <v>318</v>
      </c>
      <c r="D214" s="168" t="s">
        <v>233</v>
      </c>
      <c r="E214" s="170">
        <v>2</v>
      </c>
      <c r="F214" s="200"/>
      <c r="G214" s="201">
        <f t="shared" si="109"/>
        <v>0</v>
      </c>
      <c r="H214" s="173"/>
      <c r="I214" s="174">
        <f t="shared" si="103"/>
        <v>0</v>
      </c>
      <c r="J214" s="173"/>
      <c r="K214" s="174">
        <f t="shared" si="104"/>
        <v>0</v>
      </c>
      <c r="L214" s="174">
        <v>21</v>
      </c>
      <c r="M214" s="174">
        <f t="shared" si="105"/>
        <v>0</v>
      </c>
      <c r="N214" s="174">
        <v>0.122</v>
      </c>
      <c r="O214" s="174">
        <f t="shared" si="106"/>
        <v>0.24</v>
      </c>
      <c r="P214" s="174">
        <v>0</v>
      </c>
      <c r="Q214" s="174">
        <f t="shared" si="107"/>
        <v>0</v>
      </c>
      <c r="R214" s="174"/>
      <c r="S214" s="174"/>
      <c r="T214" s="175">
        <v>0</v>
      </c>
      <c r="U214" s="174">
        <f t="shared" si="108"/>
        <v>0</v>
      </c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 t="s">
        <v>284</v>
      </c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</row>
    <row r="215" spans="1:60" ht="33.75" outlineLevel="1" x14ac:dyDescent="0.2">
      <c r="A215" s="199">
        <v>194</v>
      </c>
      <c r="B215" s="166" t="s">
        <v>317</v>
      </c>
      <c r="C215" s="190" t="s">
        <v>319</v>
      </c>
      <c r="D215" s="168" t="s">
        <v>233</v>
      </c>
      <c r="E215" s="170">
        <v>40</v>
      </c>
      <c r="F215" s="200"/>
      <c r="G215" s="201">
        <f t="shared" si="109"/>
        <v>0</v>
      </c>
      <c r="H215" s="173"/>
      <c r="I215" s="174">
        <f t="shared" si="103"/>
        <v>0</v>
      </c>
      <c r="J215" s="173"/>
      <c r="K215" s="174">
        <f t="shared" si="104"/>
        <v>0</v>
      </c>
      <c r="L215" s="174">
        <v>21</v>
      </c>
      <c r="M215" s="174">
        <f t="shared" si="105"/>
        <v>0</v>
      </c>
      <c r="N215" s="174">
        <v>0.122</v>
      </c>
      <c r="O215" s="174">
        <f t="shared" si="106"/>
        <v>4.88</v>
      </c>
      <c r="P215" s="174">
        <v>0</v>
      </c>
      <c r="Q215" s="174">
        <f t="shared" si="107"/>
        <v>0</v>
      </c>
      <c r="R215" s="174"/>
      <c r="S215" s="174"/>
      <c r="T215" s="175">
        <v>0</v>
      </c>
      <c r="U215" s="174">
        <f t="shared" si="108"/>
        <v>0</v>
      </c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 t="s">
        <v>284</v>
      </c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</row>
    <row r="216" spans="1:60" outlineLevel="1" x14ac:dyDescent="0.2">
      <c r="A216" s="199">
        <v>195</v>
      </c>
      <c r="B216" s="166"/>
      <c r="C216" s="275" t="s">
        <v>551</v>
      </c>
      <c r="D216" s="276"/>
      <c r="E216" s="193">
        <v>40</v>
      </c>
      <c r="F216" s="174"/>
      <c r="G216" s="201"/>
      <c r="H216" s="173"/>
      <c r="I216" s="174">
        <f t="shared" si="103"/>
        <v>0</v>
      </c>
      <c r="J216" s="173"/>
      <c r="K216" s="174">
        <f t="shared" si="104"/>
        <v>0</v>
      </c>
      <c r="L216" s="174">
        <v>21</v>
      </c>
      <c r="M216" s="174">
        <f t="shared" si="105"/>
        <v>0</v>
      </c>
      <c r="N216" s="174">
        <v>0</v>
      </c>
      <c r="O216" s="174">
        <f t="shared" si="106"/>
        <v>0</v>
      </c>
      <c r="P216" s="174">
        <v>0</v>
      </c>
      <c r="Q216" s="174">
        <f t="shared" si="107"/>
        <v>0</v>
      </c>
      <c r="R216" s="174"/>
      <c r="S216" s="174"/>
      <c r="T216" s="175">
        <v>0</v>
      </c>
      <c r="U216" s="174">
        <f t="shared" si="108"/>
        <v>0</v>
      </c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 t="s">
        <v>132</v>
      </c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2"/>
      <c r="AY216" s="162"/>
      <c r="AZ216" s="162"/>
      <c r="BA216" s="162"/>
      <c r="BB216" s="162"/>
      <c r="BC216" s="162"/>
      <c r="BD216" s="162"/>
      <c r="BE216" s="162"/>
      <c r="BF216" s="162"/>
      <c r="BG216" s="162"/>
      <c r="BH216" s="162"/>
    </row>
    <row r="217" spans="1:60" outlineLevel="1" x14ac:dyDescent="0.2">
      <c r="A217" s="199">
        <v>196</v>
      </c>
      <c r="B217" s="166" t="s">
        <v>320</v>
      </c>
      <c r="C217" s="190" t="s">
        <v>321</v>
      </c>
      <c r="D217" s="168" t="s">
        <v>233</v>
      </c>
      <c r="E217" s="170">
        <v>58</v>
      </c>
      <c r="F217" s="200"/>
      <c r="G217" s="201">
        <f t="shared" ref="G217:G220" si="110">E217*F217</f>
        <v>0</v>
      </c>
      <c r="H217" s="173"/>
      <c r="I217" s="174">
        <f t="shared" si="103"/>
        <v>0</v>
      </c>
      <c r="J217" s="173"/>
      <c r="K217" s="174">
        <f t="shared" si="104"/>
        <v>0</v>
      </c>
      <c r="L217" s="174">
        <v>21</v>
      </c>
      <c r="M217" s="174">
        <f t="shared" si="105"/>
        <v>0</v>
      </c>
      <c r="N217" s="174">
        <v>0.105</v>
      </c>
      <c r="O217" s="174">
        <f t="shared" si="106"/>
        <v>6.09</v>
      </c>
      <c r="P217" s="174">
        <v>0</v>
      </c>
      <c r="Q217" s="174">
        <f t="shared" si="107"/>
        <v>0</v>
      </c>
      <c r="R217" s="174"/>
      <c r="S217" s="174"/>
      <c r="T217" s="175">
        <v>0</v>
      </c>
      <c r="U217" s="174">
        <f t="shared" si="108"/>
        <v>0</v>
      </c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 t="s">
        <v>284</v>
      </c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2"/>
      <c r="AV217" s="162"/>
      <c r="AW217" s="162"/>
      <c r="AX217" s="162"/>
      <c r="AY217" s="162"/>
      <c r="AZ217" s="162"/>
      <c r="BA217" s="162"/>
      <c r="BB217" s="162"/>
      <c r="BC217" s="162"/>
      <c r="BD217" s="162"/>
      <c r="BE217" s="162"/>
      <c r="BF217" s="162"/>
      <c r="BG217" s="162"/>
      <c r="BH217" s="162"/>
    </row>
    <row r="218" spans="1:60" outlineLevel="1" x14ac:dyDescent="0.2">
      <c r="A218" s="199">
        <v>197</v>
      </c>
      <c r="B218" s="166" t="s">
        <v>322</v>
      </c>
      <c r="C218" s="190" t="s">
        <v>589</v>
      </c>
      <c r="D218" s="168" t="s">
        <v>138</v>
      </c>
      <c r="E218" s="170">
        <v>92</v>
      </c>
      <c r="F218" s="200"/>
      <c r="G218" s="201">
        <f t="shared" si="110"/>
        <v>0</v>
      </c>
      <c r="H218" s="173"/>
      <c r="I218" s="174">
        <f t="shared" si="103"/>
        <v>0</v>
      </c>
      <c r="J218" s="173"/>
      <c r="K218" s="174">
        <f t="shared" si="104"/>
        <v>0</v>
      </c>
      <c r="L218" s="174">
        <v>21</v>
      </c>
      <c r="M218" s="174">
        <f t="shared" si="105"/>
        <v>0</v>
      </c>
      <c r="N218" s="174">
        <v>0.161</v>
      </c>
      <c r="O218" s="174">
        <f t="shared" si="106"/>
        <v>14.81</v>
      </c>
      <c r="P218" s="174">
        <v>0</v>
      </c>
      <c r="Q218" s="174">
        <f t="shared" si="107"/>
        <v>0</v>
      </c>
      <c r="R218" s="174"/>
      <c r="S218" s="174"/>
      <c r="T218" s="175">
        <v>0</v>
      </c>
      <c r="U218" s="174">
        <f t="shared" si="108"/>
        <v>0</v>
      </c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 t="s">
        <v>284</v>
      </c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2"/>
      <c r="AV218" s="162"/>
      <c r="AW218" s="162"/>
      <c r="AX218" s="162"/>
      <c r="AY218" s="162"/>
      <c r="AZ218" s="162"/>
      <c r="BA218" s="162"/>
      <c r="BB218" s="162"/>
      <c r="BC218" s="162"/>
      <c r="BD218" s="162"/>
      <c r="BE218" s="162"/>
      <c r="BF218" s="162"/>
      <c r="BG218" s="162"/>
      <c r="BH218" s="162"/>
    </row>
    <row r="219" spans="1:60" ht="22.5" outlineLevel="1" x14ac:dyDescent="0.2">
      <c r="A219" s="199">
        <v>198</v>
      </c>
      <c r="B219" s="166" t="s">
        <v>323</v>
      </c>
      <c r="C219" s="190" t="s">
        <v>324</v>
      </c>
      <c r="D219" s="168" t="s">
        <v>138</v>
      </c>
      <c r="E219" s="170">
        <v>48</v>
      </c>
      <c r="F219" s="200"/>
      <c r="G219" s="201">
        <f t="shared" si="110"/>
        <v>0</v>
      </c>
      <c r="H219" s="173"/>
      <c r="I219" s="174">
        <f t="shared" si="103"/>
        <v>0</v>
      </c>
      <c r="J219" s="173"/>
      <c r="K219" s="174">
        <f t="shared" si="104"/>
        <v>0</v>
      </c>
      <c r="L219" s="174">
        <v>21</v>
      </c>
      <c r="M219" s="174">
        <f t="shared" si="105"/>
        <v>0</v>
      </c>
      <c r="N219" s="174">
        <v>0.11600000000000001</v>
      </c>
      <c r="O219" s="174">
        <f t="shared" si="106"/>
        <v>5.57</v>
      </c>
      <c r="P219" s="174">
        <v>0</v>
      </c>
      <c r="Q219" s="174">
        <f t="shared" si="107"/>
        <v>0</v>
      </c>
      <c r="R219" s="174"/>
      <c r="S219" s="174"/>
      <c r="T219" s="175">
        <v>0</v>
      </c>
      <c r="U219" s="174">
        <f t="shared" si="108"/>
        <v>0</v>
      </c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 t="s">
        <v>284</v>
      </c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62"/>
      <c r="AY219" s="162"/>
      <c r="AZ219" s="162"/>
      <c r="BA219" s="162"/>
      <c r="BB219" s="162"/>
      <c r="BC219" s="162"/>
      <c r="BD219" s="162"/>
      <c r="BE219" s="162"/>
      <c r="BF219" s="162"/>
      <c r="BG219" s="162"/>
      <c r="BH219" s="162"/>
    </row>
    <row r="220" spans="1:60" ht="22.5" outlineLevel="1" x14ac:dyDescent="0.2">
      <c r="A220" s="199">
        <v>199</v>
      </c>
      <c r="B220" s="166" t="s">
        <v>325</v>
      </c>
      <c r="C220" s="190" t="s">
        <v>326</v>
      </c>
      <c r="D220" s="168" t="s">
        <v>138</v>
      </c>
      <c r="E220" s="170">
        <v>6</v>
      </c>
      <c r="F220" s="200"/>
      <c r="G220" s="201">
        <f t="shared" si="110"/>
        <v>0</v>
      </c>
      <c r="H220" s="173"/>
      <c r="I220" s="174">
        <f t="shared" si="103"/>
        <v>0</v>
      </c>
      <c r="J220" s="173"/>
      <c r="K220" s="174">
        <f t="shared" si="104"/>
        <v>0</v>
      </c>
      <c r="L220" s="174">
        <v>21</v>
      </c>
      <c r="M220" s="174">
        <f t="shared" si="105"/>
        <v>0</v>
      </c>
      <c r="N220" s="174">
        <v>0.11600000000000001</v>
      </c>
      <c r="O220" s="174">
        <f t="shared" si="106"/>
        <v>0.7</v>
      </c>
      <c r="P220" s="174">
        <v>0</v>
      </c>
      <c r="Q220" s="174">
        <f t="shared" si="107"/>
        <v>0</v>
      </c>
      <c r="R220" s="174"/>
      <c r="S220" s="174"/>
      <c r="T220" s="175">
        <v>0</v>
      </c>
      <c r="U220" s="174">
        <f t="shared" si="108"/>
        <v>0</v>
      </c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 t="s">
        <v>284</v>
      </c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162"/>
      <c r="AZ220" s="162"/>
      <c r="BA220" s="162"/>
      <c r="BB220" s="162"/>
      <c r="BC220" s="162"/>
      <c r="BD220" s="162"/>
      <c r="BE220" s="162"/>
      <c r="BF220" s="162"/>
      <c r="BG220" s="162"/>
      <c r="BH220" s="162"/>
    </row>
    <row r="221" spans="1:60" x14ac:dyDescent="0.2">
      <c r="A221" s="202" t="s">
        <v>127</v>
      </c>
      <c r="B221" s="167" t="s">
        <v>80</v>
      </c>
      <c r="C221" s="191" t="s">
        <v>81</v>
      </c>
      <c r="D221" s="169"/>
      <c r="E221" s="171"/>
      <c r="F221" s="176"/>
      <c r="G221" s="203">
        <f>SUMIF(AE222:AE223,"&lt;&gt;NOR",G222:G223)</f>
        <v>0</v>
      </c>
      <c r="H221" s="176"/>
      <c r="I221" s="176">
        <f>SUM(I222:I223)</f>
        <v>0</v>
      </c>
      <c r="J221" s="176"/>
      <c r="K221" s="176">
        <f>SUM(K222:K223)</f>
        <v>0</v>
      </c>
      <c r="L221" s="176"/>
      <c r="M221" s="176">
        <f>SUM(M222:M223)</f>
        <v>0</v>
      </c>
      <c r="N221" s="176"/>
      <c r="O221" s="176">
        <f>SUM(O222:O223)</f>
        <v>28.57</v>
      </c>
      <c r="P221" s="176"/>
      <c r="Q221" s="176">
        <f>SUM(Q222:Q223)</f>
        <v>0</v>
      </c>
      <c r="R221" s="176"/>
      <c r="S221" s="176"/>
      <c r="T221" s="177"/>
      <c r="U221" s="176">
        <f>SUM(U222:U223)</f>
        <v>511.56</v>
      </c>
      <c r="AE221" t="s">
        <v>128</v>
      </c>
    </row>
    <row r="222" spans="1:60" outlineLevel="1" x14ac:dyDescent="0.2">
      <c r="A222" s="199">
        <v>200</v>
      </c>
      <c r="B222" s="166" t="s">
        <v>133</v>
      </c>
      <c r="C222" s="190" t="s">
        <v>591</v>
      </c>
      <c r="D222" s="168" t="s">
        <v>138</v>
      </c>
      <c r="E222" s="170">
        <v>58</v>
      </c>
      <c r="F222" s="200"/>
      <c r="G222" s="201">
        <f t="shared" ref="G222:G223" si="111">E222*F222</f>
        <v>0</v>
      </c>
      <c r="H222" s="173"/>
      <c r="I222" s="174">
        <f>ROUND(E222*H222,2)</f>
        <v>0</v>
      </c>
      <c r="J222" s="173"/>
      <c r="K222" s="174">
        <f>ROUND(E222*J222,2)</f>
        <v>0</v>
      </c>
      <c r="L222" s="174">
        <v>21</v>
      </c>
      <c r="M222" s="174">
        <f>G222*(1+L222/100)</f>
        <v>0</v>
      </c>
      <c r="N222" s="174">
        <v>0.49075000000000002</v>
      </c>
      <c r="O222" s="174">
        <f>ROUND(E222*N222,2)</f>
        <v>28.46</v>
      </c>
      <c r="P222" s="174">
        <v>0</v>
      </c>
      <c r="Q222" s="174">
        <f>ROUND(E222*P222,2)</f>
        <v>0</v>
      </c>
      <c r="R222" s="174"/>
      <c r="S222" s="174"/>
      <c r="T222" s="175">
        <v>8.82</v>
      </c>
      <c r="U222" s="174">
        <f>ROUND(E222*T222,2)</f>
        <v>511.56</v>
      </c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 t="s">
        <v>132</v>
      </c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2"/>
      <c r="AV222" s="162"/>
      <c r="AW222" s="162"/>
      <c r="AX222" s="162"/>
      <c r="AY222" s="162"/>
      <c r="AZ222" s="162"/>
      <c r="BA222" s="162"/>
      <c r="BB222" s="162"/>
      <c r="BC222" s="162"/>
      <c r="BD222" s="162"/>
      <c r="BE222" s="162"/>
      <c r="BF222" s="162"/>
      <c r="BG222" s="162"/>
      <c r="BH222" s="162"/>
    </row>
    <row r="223" spans="1:60" outlineLevel="1" x14ac:dyDescent="0.2">
      <c r="A223" s="199">
        <v>201</v>
      </c>
      <c r="B223" s="166" t="s">
        <v>327</v>
      </c>
      <c r="C223" s="190" t="s">
        <v>590</v>
      </c>
      <c r="D223" s="168" t="s">
        <v>138</v>
      </c>
      <c r="E223" s="170">
        <v>140</v>
      </c>
      <c r="F223" s="200"/>
      <c r="G223" s="201">
        <f t="shared" si="111"/>
        <v>0</v>
      </c>
      <c r="H223" s="173"/>
      <c r="I223" s="174">
        <f>ROUND(E223*H223,2)</f>
        <v>0</v>
      </c>
      <c r="J223" s="173"/>
      <c r="K223" s="174">
        <f>ROUND(E223*J223,2)</f>
        <v>0</v>
      </c>
      <c r="L223" s="174">
        <v>21</v>
      </c>
      <c r="M223" s="174">
        <f>G223*(1+L223/100)</f>
        <v>0</v>
      </c>
      <c r="N223" s="174">
        <v>8.0000000000000004E-4</v>
      </c>
      <c r="O223" s="174">
        <f>ROUND(E223*N223,2)</f>
        <v>0.11</v>
      </c>
      <c r="P223" s="174">
        <v>0</v>
      </c>
      <c r="Q223" s="174">
        <f>ROUND(E223*P223,2)</f>
        <v>0</v>
      </c>
      <c r="R223" s="174"/>
      <c r="S223" s="174"/>
      <c r="T223" s="175">
        <v>0</v>
      </c>
      <c r="U223" s="174">
        <f>ROUND(E223*T223,2)</f>
        <v>0</v>
      </c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 t="s">
        <v>284</v>
      </c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2"/>
      <c r="AV223" s="162"/>
      <c r="AW223" s="162"/>
      <c r="AX223" s="162"/>
      <c r="AY223" s="162"/>
      <c r="AZ223" s="162"/>
      <c r="BA223" s="162"/>
      <c r="BB223" s="162"/>
      <c r="BC223" s="162"/>
      <c r="BD223" s="162"/>
      <c r="BE223" s="162"/>
      <c r="BF223" s="162"/>
      <c r="BG223" s="162"/>
      <c r="BH223" s="162"/>
    </row>
    <row r="224" spans="1:60" x14ac:dyDescent="0.2">
      <c r="A224" s="202" t="s">
        <v>127</v>
      </c>
      <c r="B224" s="167" t="s">
        <v>82</v>
      </c>
      <c r="C224" s="191" t="s">
        <v>83</v>
      </c>
      <c r="D224" s="169"/>
      <c r="E224" s="171"/>
      <c r="F224" s="176"/>
      <c r="G224" s="203">
        <f>SUMIF(AE225:AE238,"&lt;&gt;NOR",G225:G238)</f>
        <v>0</v>
      </c>
      <c r="H224" s="176"/>
      <c r="I224" s="176">
        <f>SUM(I225:I238)</f>
        <v>0</v>
      </c>
      <c r="J224" s="176"/>
      <c r="K224" s="176">
        <f>SUM(K225:K238)</f>
        <v>0</v>
      </c>
      <c r="L224" s="176"/>
      <c r="M224" s="176">
        <f>SUM(M225:M238)</f>
        <v>0</v>
      </c>
      <c r="N224" s="176"/>
      <c r="O224" s="176">
        <f>SUM(O225:O238)</f>
        <v>299.04000000000002</v>
      </c>
      <c r="P224" s="176"/>
      <c r="Q224" s="176">
        <f>SUM(Q225:Q238)</f>
        <v>0</v>
      </c>
      <c r="R224" s="176"/>
      <c r="S224" s="176"/>
      <c r="T224" s="177"/>
      <c r="U224" s="176">
        <f>SUM(U225:U238)</f>
        <v>5374.56</v>
      </c>
      <c r="AE224" t="s">
        <v>128</v>
      </c>
    </row>
    <row r="225" spans="1:60" ht="22.5" outlineLevel="1" x14ac:dyDescent="0.2">
      <c r="A225" s="199">
        <v>202</v>
      </c>
      <c r="B225" s="166" t="s">
        <v>328</v>
      </c>
      <c r="C225" s="190" t="s">
        <v>329</v>
      </c>
      <c r="D225" s="168" t="s">
        <v>151</v>
      </c>
      <c r="E225" s="170">
        <v>609.36</v>
      </c>
      <c r="F225" s="200"/>
      <c r="G225" s="201">
        <f t="shared" ref="G225" si="112">E225*F225</f>
        <v>0</v>
      </c>
      <c r="H225" s="173"/>
      <c r="I225" s="174">
        <f t="shared" ref="I225:I238" si="113">ROUND(E225*H225,2)</f>
        <v>0</v>
      </c>
      <c r="J225" s="173"/>
      <c r="K225" s="174">
        <f t="shared" ref="K225:K238" si="114">ROUND(E225*J225,2)</f>
        <v>0</v>
      </c>
      <c r="L225" s="174">
        <v>21</v>
      </c>
      <c r="M225" s="174">
        <f t="shared" ref="M225:M238" si="115">G225*(1+L225/100)</f>
        <v>0</v>
      </c>
      <c r="N225" s="174">
        <v>0.49075000000000002</v>
      </c>
      <c r="O225" s="174">
        <f t="shared" ref="O225:O238" si="116">ROUND(E225*N225,2)</f>
        <v>299.04000000000002</v>
      </c>
      <c r="P225" s="174">
        <v>0</v>
      </c>
      <c r="Q225" s="174">
        <f t="shared" ref="Q225:Q238" si="117">ROUND(E225*P225,2)</f>
        <v>0</v>
      </c>
      <c r="R225" s="174"/>
      <c r="S225" s="174"/>
      <c r="T225" s="175">
        <v>8.82</v>
      </c>
      <c r="U225" s="174">
        <f t="shared" ref="U225:U238" si="118">ROUND(E225*T225,2)</f>
        <v>5374.56</v>
      </c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 t="s">
        <v>132</v>
      </c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2"/>
      <c r="AX225" s="162"/>
      <c r="AY225" s="162"/>
      <c r="AZ225" s="162"/>
      <c r="BA225" s="162"/>
      <c r="BB225" s="162"/>
      <c r="BC225" s="162"/>
      <c r="BD225" s="162"/>
      <c r="BE225" s="162"/>
      <c r="BF225" s="162"/>
      <c r="BG225" s="162"/>
      <c r="BH225" s="162"/>
    </row>
    <row r="226" spans="1:60" outlineLevel="1" x14ac:dyDescent="0.2">
      <c r="A226" s="199">
        <v>203</v>
      </c>
      <c r="B226" s="166"/>
      <c r="C226" s="275" t="s">
        <v>552</v>
      </c>
      <c r="D226" s="276"/>
      <c r="E226" s="193">
        <v>592</v>
      </c>
      <c r="F226" s="174"/>
      <c r="G226" s="201"/>
      <c r="H226" s="173"/>
      <c r="I226" s="174">
        <f t="shared" si="113"/>
        <v>0</v>
      </c>
      <c r="J226" s="173"/>
      <c r="K226" s="174">
        <f t="shared" si="114"/>
        <v>0</v>
      </c>
      <c r="L226" s="174">
        <v>21</v>
      </c>
      <c r="M226" s="174">
        <f t="shared" si="115"/>
        <v>0</v>
      </c>
      <c r="N226" s="174">
        <v>0</v>
      </c>
      <c r="O226" s="174">
        <f t="shared" si="116"/>
        <v>0</v>
      </c>
      <c r="P226" s="174">
        <v>0</v>
      </c>
      <c r="Q226" s="174">
        <f t="shared" si="117"/>
        <v>0</v>
      </c>
      <c r="R226" s="174"/>
      <c r="S226" s="174"/>
      <c r="T226" s="175">
        <v>0</v>
      </c>
      <c r="U226" s="174">
        <f t="shared" si="118"/>
        <v>0</v>
      </c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 t="s">
        <v>132</v>
      </c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2"/>
      <c r="AY226" s="162"/>
      <c r="AZ226" s="162"/>
      <c r="BA226" s="162"/>
      <c r="BB226" s="162"/>
      <c r="BC226" s="162"/>
      <c r="BD226" s="162"/>
      <c r="BE226" s="162"/>
      <c r="BF226" s="162"/>
      <c r="BG226" s="162"/>
      <c r="BH226" s="162"/>
    </row>
    <row r="227" spans="1:60" outlineLevel="1" x14ac:dyDescent="0.2">
      <c r="A227" s="199">
        <v>204</v>
      </c>
      <c r="B227" s="166"/>
      <c r="C227" s="275" t="s">
        <v>553</v>
      </c>
      <c r="D227" s="276"/>
      <c r="E227" s="193">
        <v>336</v>
      </c>
      <c r="F227" s="174"/>
      <c r="G227" s="201"/>
      <c r="H227" s="173"/>
      <c r="I227" s="174">
        <f t="shared" si="113"/>
        <v>0</v>
      </c>
      <c r="J227" s="173"/>
      <c r="K227" s="174">
        <f t="shared" si="114"/>
        <v>0</v>
      </c>
      <c r="L227" s="174">
        <v>21</v>
      </c>
      <c r="M227" s="174">
        <f t="shared" si="115"/>
        <v>0</v>
      </c>
      <c r="N227" s="174">
        <v>0</v>
      </c>
      <c r="O227" s="174">
        <f t="shared" si="116"/>
        <v>0</v>
      </c>
      <c r="P227" s="174">
        <v>0</v>
      </c>
      <c r="Q227" s="174">
        <f t="shared" si="117"/>
        <v>0</v>
      </c>
      <c r="R227" s="174"/>
      <c r="S227" s="174"/>
      <c r="T227" s="175">
        <v>0</v>
      </c>
      <c r="U227" s="174">
        <f t="shared" si="118"/>
        <v>0</v>
      </c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 t="s">
        <v>132</v>
      </c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2"/>
      <c r="AV227" s="162"/>
      <c r="AW227" s="162"/>
      <c r="AX227" s="162"/>
      <c r="AY227" s="162"/>
      <c r="AZ227" s="162"/>
      <c r="BA227" s="162"/>
      <c r="BB227" s="162"/>
      <c r="BC227" s="162"/>
      <c r="BD227" s="162"/>
      <c r="BE227" s="162"/>
      <c r="BF227" s="162"/>
      <c r="BG227" s="162"/>
      <c r="BH227" s="162"/>
    </row>
    <row r="228" spans="1:60" outlineLevel="1" x14ac:dyDescent="0.2">
      <c r="A228" s="199">
        <v>205</v>
      </c>
      <c r="B228" s="166"/>
      <c r="C228" s="275" t="s">
        <v>554</v>
      </c>
      <c r="D228" s="276"/>
      <c r="E228" s="193">
        <v>29.2</v>
      </c>
      <c r="F228" s="174"/>
      <c r="G228" s="201"/>
      <c r="H228" s="173"/>
      <c r="I228" s="174">
        <f t="shared" si="113"/>
        <v>0</v>
      </c>
      <c r="J228" s="173"/>
      <c r="K228" s="174">
        <f t="shared" si="114"/>
        <v>0</v>
      </c>
      <c r="L228" s="174">
        <v>21</v>
      </c>
      <c r="M228" s="174">
        <f t="shared" si="115"/>
        <v>0</v>
      </c>
      <c r="N228" s="174">
        <v>0</v>
      </c>
      <c r="O228" s="174">
        <f t="shared" si="116"/>
        <v>0</v>
      </c>
      <c r="P228" s="174">
        <v>0</v>
      </c>
      <c r="Q228" s="174">
        <f t="shared" si="117"/>
        <v>0</v>
      </c>
      <c r="R228" s="174"/>
      <c r="S228" s="174"/>
      <c r="T228" s="175">
        <v>0</v>
      </c>
      <c r="U228" s="174">
        <f t="shared" si="118"/>
        <v>0</v>
      </c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 t="s">
        <v>132</v>
      </c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2"/>
      <c r="AY228" s="162"/>
      <c r="AZ228" s="162"/>
      <c r="BA228" s="162"/>
      <c r="BB228" s="162"/>
      <c r="BC228" s="162"/>
      <c r="BD228" s="162"/>
      <c r="BE228" s="162"/>
      <c r="BF228" s="162"/>
      <c r="BG228" s="162"/>
      <c r="BH228" s="162"/>
    </row>
    <row r="229" spans="1:60" outlineLevel="1" x14ac:dyDescent="0.2">
      <c r="A229" s="199">
        <v>206</v>
      </c>
      <c r="B229" s="166"/>
      <c r="C229" s="275" t="s">
        <v>555</v>
      </c>
      <c r="D229" s="276"/>
      <c r="E229" s="193">
        <v>52.8</v>
      </c>
      <c r="F229" s="174"/>
      <c r="G229" s="201"/>
      <c r="H229" s="173"/>
      <c r="I229" s="174">
        <f t="shared" si="113"/>
        <v>0</v>
      </c>
      <c r="J229" s="173"/>
      <c r="K229" s="174">
        <f t="shared" si="114"/>
        <v>0</v>
      </c>
      <c r="L229" s="174">
        <v>21</v>
      </c>
      <c r="M229" s="174">
        <f t="shared" si="115"/>
        <v>0</v>
      </c>
      <c r="N229" s="174">
        <v>0</v>
      </c>
      <c r="O229" s="174">
        <f t="shared" si="116"/>
        <v>0</v>
      </c>
      <c r="P229" s="174">
        <v>0</v>
      </c>
      <c r="Q229" s="174">
        <f t="shared" si="117"/>
        <v>0</v>
      </c>
      <c r="R229" s="174"/>
      <c r="S229" s="174"/>
      <c r="T229" s="175">
        <v>0</v>
      </c>
      <c r="U229" s="174">
        <f t="shared" si="118"/>
        <v>0</v>
      </c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 t="s">
        <v>132</v>
      </c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</row>
    <row r="230" spans="1:60" outlineLevel="1" x14ac:dyDescent="0.2">
      <c r="A230" s="199">
        <v>207</v>
      </c>
      <c r="B230" s="166"/>
      <c r="C230" s="275" t="s">
        <v>556</v>
      </c>
      <c r="D230" s="276"/>
      <c r="E230" s="193">
        <v>97.6</v>
      </c>
      <c r="F230" s="174"/>
      <c r="G230" s="201"/>
      <c r="H230" s="173"/>
      <c r="I230" s="174">
        <f t="shared" si="113"/>
        <v>0</v>
      </c>
      <c r="J230" s="173"/>
      <c r="K230" s="174">
        <f t="shared" si="114"/>
        <v>0</v>
      </c>
      <c r="L230" s="174">
        <v>21</v>
      </c>
      <c r="M230" s="174">
        <f t="shared" si="115"/>
        <v>0</v>
      </c>
      <c r="N230" s="174">
        <v>0</v>
      </c>
      <c r="O230" s="174">
        <f t="shared" si="116"/>
        <v>0</v>
      </c>
      <c r="P230" s="174">
        <v>0</v>
      </c>
      <c r="Q230" s="174">
        <f t="shared" si="117"/>
        <v>0</v>
      </c>
      <c r="R230" s="174"/>
      <c r="S230" s="174"/>
      <c r="T230" s="175">
        <v>0</v>
      </c>
      <c r="U230" s="174">
        <f t="shared" si="118"/>
        <v>0</v>
      </c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 t="s">
        <v>132</v>
      </c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</row>
    <row r="231" spans="1:60" outlineLevel="1" x14ac:dyDescent="0.2">
      <c r="A231" s="199">
        <v>208</v>
      </c>
      <c r="B231" s="166"/>
      <c r="C231" s="275" t="s">
        <v>557</v>
      </c>
      <c r="D231" s="276"/>
      <c r="E231" s="193">
        <v>57.12</v>
      </c>
      <c r="F231" s="174"/>
      <c r="G231" s="201"/>
      <c r="H231" s="173"/>
      <c r="I231" s="174">
        <f t="shared" si="113"/>
        <v>0</v>
      </c>
      <c r="J231" s="173"/>
      <c r="K231" s="174">
        <f t="shared" si="114"/>
        <v>0</v>
      </c>
      <c r="L231" s="174">
        <v>21</v>
      </c>
      <c r="M231" s="174">
        <f t="shared" si="115"/>
        <v>0</v>
      </c>
      <c r="N231" s="174">
        <v>0</v>
      </c>
      <c r="O231" s="174">
        <f t="shared" si="116"/>
        <v>0</v>
      </c>
      <c r="P231" s="174">
        <v>0</v>
      </c>
      <c r="Q231" s="174">
        <f t="shared" si="117"/>
        <v>0</v>
      </c>
      <c r="R231" s="174"/>
      <c r="S231" s="174"/>
      <c r="T231" s="175">
        <v>0</v>
      </c>
      <c r="U231" s="174">
        <f t="shared" si="118"/>
        <v>0</v>
      </c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 t="s">
        <v>132</v>
      </c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162"/>
      <c r="AZ231" s="162"/>
      <c r="BA231" s="162"/>
      <c r="BB231" s="162"/>
      <c r="BC231" s="162"/>
      <c r="BD231" s="162"/>
      <c r="BE231" s="162"/>
      <c r="BF231" s="162"/>
      <c r="BG231" s="162"/>
      <c r="BH231" s="162"/>
    </row>
    <row r="232" spans="1:60" ht="22.5" outlineLevel="1" x14ac:dyDescent="0.2">
      <c r="A232" s="199">
        <v>209</v>
      </c>
      <c r="B232" s="166" t="s">
        <v>307</v>
      </c>
      <c r="C232" s="190" t="s">
        <v>330</v>
      </c>
      <c r="D232" s="168" t="s">
        <v>138</v>
      </c>
      <c r="E232" s="170">
        <v>40</v>
      </c>
      <c r="F232" s="200"/>
      <c r="G232" s="201">
        <f t="shared" ref="G232:G238" si="119">E232*F232</f>
        <v>0</v>
      </c>
      <c r="H232" s="173"/>
      <c r="I232" s="174">
        <f t="shared" si="113"/>
        <v>0</v>
      </c>
      <c r="J232" s="173"/>
      <c r="K232" s="174">
        <f t="shared" si="114"/>
        <v>0</v>
      </c>
      <c r="L232" s="174">
        <v>21</v>
      </c>
      <c r="M232" s="174">
        <f t="shared" si="115"/>
        <v>0</v>
      </c>
      <c r="N232" s="174">
        <v>0</v>
      </c>
      <c r="O232" s="174">
        <f t="shared" si="116"/>
        <v>0</v>
      </c>
      <c r="P232" s="174">
        <v>0</v>
      </c>
      <c r="Q232" s="174">
        <f t="shared" si="117"/>
        <v>0</v>
      </c>
      <c r="R232" s="174"/>
      <c r="S232" s="174"/>
      <c r="T232" s="175">
        <v>0</v>
      </c>
      <c r="U232" s="174">
        <f t="shared" si="118"/>
        <v>0</v>
      </c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 t="s">
        <v>132</v>
      </c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</row>
    <row r="233" spans="1:60" ht="22.5" outlineLevel="1" x14ac:dyDescent="0.2">
      <c r="A233" s="199">
        <v>210</v>
      </c>
      <c r="B233" s="166" t="s">
        <v>279</v>
      </c>
      <c r="C233" s="190" t="s">
        <v>331</v>
      </c>
      <c r="D233" s="168" t="s">
        <v>138</v>
      </c>
      <c r="E233" s="170">
        <v>18</v>
      </c>
      <c r="F233" s="200"/>
      <c r="G233" s="201">
        <f t="shared" si="119"/>
        <v>0</v>
      </c>
      <c r="H233" s="173"/>
      <c r="I233" s="174">
        <f t="shared" si="113"/>
        <v>0</v>
      </c>
      <c r="J233" s="173"/>
      <c r="K233" s="174">
        <f t="shared" si="114"/>
        <v>0</v>
      </c>
      <c r="L233" s="174">
        <v>21</v>
      </c>
      <c r="M233" s="174">
        <f t="shared" si="115"/>
        <v>0</v>
      </c>
      <c r="N233" s="174">
        <v>0</v>
      </c>
      <c r="O233" s="174">
        <f t="shared" si="116"/>
        <v>0</v>
      </c>
      <c r="P233" s="174">
        <v>0</v>
      </c>
      <c r="Q233" s="174">
        <f t="shared" si="117"/>
        <v>0</v>
      </c>
      <c r="R233" s="174"/>
      <c r="S233" s="174"/>
      <c r="T233" s="175">
        <v>0</v>
      </c>
      <c r="U233" s="174">
        <f t="shared" si="118"/>
        <v>0</v>
      </c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 t="s">
        <v>132</v>
      </c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2"/>
      <c r="AV233" s="162"/>
      <c r="AW233" s="162"/>
      <c r="AX233" s="162"/>
      <c r="AY233" s="162"/>
      <c r="AZ233" s="162"/>
      <c r="BA233" s="162"/>
      <c r="BB233" s="162"/>
      <c r="BC233" s="162"/>
      <c r="BD233" s="162"/>
      <c r="BE233" s="162"/>
      <c r="BF233" s="162"/>
      <c r="BG233" s="162"/>
      <c r="BH233" s="162"/>
    </row>
    <row r="234" spans="1:60" ht="22.5" outlineLevel="1" x14ac:dyDescent="0.2">
      <c r="A234" s="199">
        <v>211</v>
      </c>
      <c r="B234" s="166" t="s">
        <v>293</v>
      </c>
      <c r="C234" s="190" t="s">
        <v>332</v>
      </c>
      <c r="D234" s="168" t="s">
        <v>138</v>
      </c>
      <c r="E234" s="170">
        <v>4</v>
      </c>
      <c r="F234" s="200"/>
      <c r="G234" s="201">
        <f t="shared" si="119"/>
        <v>0</v>
      </c>
      <c r="H234" s="173"/>
      <c r="I234" s="174">
        <f t="shared" si="113"/>
        <v>0</v>
      </c>
      <c r="J234" s="173"/>
      <c r="K234" s="174">
        <f t="shared" si="114"/>
        <v>0</v>
      </c>
      <c r="L234" s="174">
        <v>21</v>
      </c>
      <c r="M234" s="174">
        <f t="shared" si="115"/>
        <v>0</v>
      </c>
      <c r="N234" s="174">
        <v>0</v>
      </c>
      <c r="O234" s="174">
        <f t="shared" si="116"/>
        <v>0</v>
      </c>
      <c r="P234" s="174">
        <v>0</v>
      </c>
      <c r="Q234" s="174">
        <f t="shared" si="117"/>
        <v>0</v>
      </c>
      <c r="R234" s="174"/>
      <c r="S234" s="174"/>
      <c r="T234" s="175">
        <v>0</v>
      </c>
      <c r="U234" s="174">
        <f t="shared" si="118"/>
        <v>0</v>
      </c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 t="s">
        <v>132</v>
      </c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2"/>
      <c r="AV234" s="162"/>
      <c r="AW234" s="162"/>
      <c r="AX234" s="162"/>
      <c r="AY234" s="162"/>
      <c r="AZ234" s="162"/>
      <c r="BA234" s="162"/>
      <c r="BB234" s="162"/>
      <c r="BC234" s="162"/>
      <c r="BD234" s="162"/>
      <c r="BE234" s="162"/>
      <c r="BF234" s="162"/>
      <c r="BG234" s="162"/>
      <c r="BH234" s="162"/>
    </row>
    <row r="235" spans="1:60" ht="22.5" outlineLevel="1" x14ac:dyDescent="0.2">
      <c r="A235" s="199">
        <v>212</v>
      </c>
      <c r="B235" s="166" t="s">
        <v>285</v>
      </c>
      <c r="C235" s="198" t="s">
        <v>493</v>
      </c>
      <c r="D235" s="168" t="s">
        <v>138</v>
      </c>
      <c r="E235" s="170">
        <v>2</v>
      </c>
      <c r="F235" s="200"/>
      <c r="G235" s="201">
        <f t="shared" si="119"/>
        <v>0</v>
      </c>
      <c r="H235" s="173"/>
      <c r="I235" s="174">
        <f t="shared" si="113"/>
        <v>0</v>
      </c>
      <c r="J235" s="173"/>
      <c r="K235" s="174">
        <f t="shared" si="114"/>
        <v>0</v>
      </c>
      <c r="L235" s="174">
        <v>21</v>
      </c>
      <c r="M235" s="174">
        <f t="shared" si="115"/>
        <v>0</v>
      </c>
      <c r="N235" s="174">
        <v>0</v>
      </c>
      <c r="O235" s="174">
        <f t="shared" si="116"/>
        <v>0</v>
      </c>
      <c r="P235" s="174">
        <v>0</v>
      </c>
      <c r="Q235" s="174">
        <f t="shared" si="117"/>
        <v>0</v>
      </c>
      <c r="R235" s="174"/>
      <c r="S235" s="174"/>
      <c r="T235" s="175">
        <v>0</v>
      </c>
      <c r="U235" s="174">
        <f t="shared" si="118"/>
        <v>0</v>
      </c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 t="s">
        <v>132</v>
      </c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2"/>
      <c r="AV235" s="162"/>
      <c r="AW235" s="162"/>
      <c r="AX235" s="162"/>
      <c r="AY235" s="162"/>
      <c r="AZ235" s="162"/>
      <c r="BA235" s="162"/>
      <c r="BB235" s="162"/>
      <c r="BC235" s="162"/>
      <c r="BD235" s="162"/>
      <c r="BE235" s="162"/>
      <c r="BF235" s="162"/>
      <c r="BG235" s="162"/>
      <c r="BH235" s="162"/>
    </row>
    <row r="236" spans="1:60" ht="22.5" outlineLevel="1" x14ac:dyDescent="0.2">
      <c r="A236" s="199">
        <v>213</v>
      </c>
      <c r="B236" s="166" t="s">
        <v>277</v>
      </c>
      <c r="C236" s="190" t="s">
        <v>333</v>
      </c>
      <c r="D236" s="168" t="s">
        <v>138</v>
      </c>
      <c r="E236" s="170">
        <v>18</v>
      </c>
      <c r="F236" s="200"/>
      <c r="G236" s="201">
        <f t="shared" si="119"/>
        <v>0</v>
      </c>
      <c r="H236" s="173"/>
      <c r="I236" s="174">
        <f t="shared" si="113"/>
        <v>0</v>
      </c>
      <c r="J236" s="173"/>
      <c r="K236" s="174">
        <f t="shared" si="114"/>
        <v>0</v>
      </c>
      <c r="L236" s="174">
        <v>21</v>
      </c>
      <c r="M236" s="174">
        <f t="shared" si="115"/>
        <v>0</v>
      </c>
      <c r="N236" s="174">
        <v>0</v>
      </c>
      <c r="O236" s="174">
        <f t="shared" si="116"/>
        <v>0</v>
      </c>
      <c r="P236" s="174">
        <v>0</v>
      </c>
      <c r="Q236" s="174">
        <f t="shared" si="117"/>
        <v>0</v>
      </c>
      <c r="R236" s="174"/>
      <c r="S236" s="174"/>
      <c r="T236" s="175">
        <v>0</v>
      </c>
      <c r="U236" s="174">
        <f t="shared" si="118"/>
        <v>0</v>
      </c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 t="s">
        <v>132</v>
      </c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62"/>
      <c r="AY236" s="162"/>
      <c r="AZ236" s="162"/>
      <c r="BA236" s="162"/>
      <c r="BB236" s="162"/>
      <c r="BC236" s="162"/>
      <c r="BD236" s="162"/>
      <c r="BE236" s="162"/>
      <c r="BF236" s="162"/>
      <c r="BG236" s="162"/>
      <c r="BH236" s="162"/>
    </row>
    <row r="237" spans="1:60" ht="22.5" outlineLevel="1" x14ac:dyDescent="0.2">
      <c r="A237" s="199">
        <v>214</v>
      </c>
      <c r="B237" s="166" t="s">
        <v>334</v>
      </c>
      <c r="C237" s="190" t="s">
        <v>335</v>
      </c>
      <c r="D237" s="168" t="s">
        <v>138</v>
      </c>
      <c r="E237" s="170">
        <v>2</v>
      </c>
      <c r="F237" s="200"/>
      <c r="G237" s="201">
        <f t="shared" si="119"/>
        <v>0</v>
      </c>
      <c r="H237" s="173"/>
      <c r="I237" s="174">
        <f t="shared" si="113"/>
        <v>0</v>
      </c>
      <c r="J237" s="173"/>
      <c r="K237" s="174">
        <f t="shared" si="114"/>
        <v>0</v>
      </c>
      <c r="L237" s="174">
        <v>21</v>
      </c>
      <c r="M237" s="174">
        <f t="shared" si="115"/>
        <v>0</v>
      </c>
      <c r="N237" s="174">
        <v>0</v>
      </c>
      <c r="O237" s="174">
        <f t="shared" si="116"/>
        <v>0</v>
      </c>
      <c r="P237" s="174">
        <v>0</v>
      </c>
      <c r="Q237" s="174">
        <f t="shared" si="117"/>
        <v>0</v>
      </c>
      <c r="R237" s="174"/>
      <c r="S237" s="174"/>
      <c r="T237" s="175">
        <v>0</v>
      </c>
      <c r="U237" s="174">
        <f t="shared" si="118"/>
        <v>0</v>
      </c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 t="s">
        <v>132</v>
      </c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2"/>
      <c r="AV237" s="162"/>
      <c r="AW237" s="162"/>
      <c r="AX237" s="162"/>
      <c r="AY237" s="162"/>
      <c r="AZ237" s="162"/>
      <c r="BA237" s="162"/>
      <c r="BB237" s="162"/>
      <c r="BC237" s="162"/>
      <c r="BD237" s="162"/>
      <c r="BE237" s="162"/>
      <c r="BF237" s="162"/>
      <c r="BG237" s="162"/>
      <c r="BH237" s="162"/>
    </row>
    <row r="238" spans="1:60" outlineLevel="1" x14ac:dyDescent="0.2">
      <c r="A238" s="199">
        <v>215</v>
      </c>
      <c r="B238" s="166" t="s">
        <v>336</v>
      </c>
      <c r="C238" s="190" t="s">
        <v>337</v>
      </c>
      <c r="D238" s="168" t="s">
        <v>233</v>
      </c>
      <c r="E238" s="170">
        <v>22</v>
      </c>
      <c r="F238" s="200"/>
      <c r="G238" s="201">
        <f t="shared" si="119"/>
        <v>0</v>
      </c>
      <c r="H238" s="173"/>
      <c r="I238" s="174">
        <f t="shared" si="113"/>
        <v>0</v>
      </c>
      <c r="J238" s="173"/>
      <c r="K238" s="174">
        <f t="shared" si="114"/>
        <v>0</v>
      </c>
      <c r="L238" s="174">
        <v>21</v>
      </c>
      <c r="M238" s="174">
        <f t="shared" si="115"/>
        <v>0</v>
      </c>
      <c r="N238" s="174">
        <v>0</v>
      </c>
      <c r="O238" s="174">
        <f t="shared" si="116"/>
        <v>0</v>
      </c>
      <c r="P238" s="174">
        <v>0</v>
      </c>
      <c r="Q238" s="174">
        <f t="shared" si="117"/>
        <v>0</v>
      </c>
      <c r="R238" s="174"/>
      <c r="S238" s="174"/>
      <c r="T238" s="175">
        <v>0</v>
      </c>
      <c r="U238" s="174">
        <f t="shared" si="118"/>
        <v>0</v>
      </c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 t="s">
        <v>132</v>
      </c>
      <c r="AF238" s="162"/>
      <c r="AG238" s="162"/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2"/>
      <c r="AV238" s="162"/>
      <c r="AW238" s="162"/>
      <c r="AX238" s="162"/>
      <c r="AY238" s="162"/>
      <c r="AZ238" s="162"/>
      <c r="BA238" s="162"/>
      <c r="BB238" s="162"/>
      <c r="BC238" s="162"/>
      <c r="BD238" s="162"/>
      <c r="BE238" s="162"/>
      <c r="BF238" s="162"/>
      <c r="BG238" s="162"/>
      <c r="BH238" s="162"/>
    </row>
    <row r="239" spans="1:60" x14ac:dyDescent="0.2">
      <c r="A239" s="202" t="s">
        <v>127</v>
      </c>
      <c r="B239" s="167" t="s">
        <v>84</v>
      </c>
      <c r="C239" s="191" t="s">
        <v>85</v>
      </c>
      <c r="D239" s="169"/>
      <c r="E239" s="171"/>
      <c r="F239" s="176"/>
      <c r="G239" s="203">
        <f>SUMIF(AE240:AE258,"&lt;&gt;NOR",G240:G258)</f>
        <v>0</v>
      </c>
      <c r="H239" s="176"/>
      <c r="I239" s="176">
        <f>SUM(I240:I258)</f>
        <v>0</v>
      </c>
      <c r="J239" s="176"/>
      <c r="K239" s="176">
        <f>SUM(K240:K258)</f>
        <v>0</v>
      </c>
      <c r="L239" s="176"/>
      <c r="M239" s="176">
        <f>SUM(M240:M258)</f>
        <v>0</v>
      </c>
      <c r="N239" s="176"/>
      <c r="O239" s="176">
        <f>SUM(O240:O258)</f>
        <v>32.42</v>
      </c>
      <c r="P239" s="176"/>
      <c r="Q239" s="176">
        <f>SUM(Q240:Q258)</f>
        <v>0</v>
      </c>
      <c r="R239" s="176"/>
      <c r="S239" s="176"/>
      <c r="T239" s="177"/>
      <c r="U239" s="176">
        <f>SUM(U240:U258)</f>
        <v>516.99</v>
      </c>
      <c r="AE239" t="s">
        <v>128</v>
      </c>
    </row>
    <row r="240" spans="1:60" outlineLevel="1" x14ac:dyDescent="0.2">
      <c r="A240" s="199">
        <v>216</v>
      </c>
      <c r="B240" s="166" t="s">
        <v>338</v>
      </c>
      <c r="C240" s="190" t="s">
        <v>339</v>
      </c>
      <c r="D240" s="168" t="s">
        <v>131</v>
      </c>
      <c r="E240" s="170">
        <v>449.04</v>
      </c>
      <c r="F240" s="200"/>
      <c r="G240" s="201">
        <f t="shared" ref="G240" si="120">E240*F240</f>
        <v>0</v>
      </c>
      <c r="H240" s="173"/>
      <c r="I240" s="174">
        <f t="shared" ref="I240:I258" si="121">ROUND(E240*H240,2)</f>
        <v>0</v>
      </c>
      <c r="J240" s="173"/>
      <c r="K240" s="174">
        <f t="shared" ref="K240:K258" si="122">ROUND(E240*J240,2)</f>
        <v>0</v>
      </c>
      <c r="L240" s="174">
        <v>21</v>
      </c>
      <c r="M240" s="174">
        <f t="shared" ref="M240:M258" si="123">G240*(1+L240/100)</f>
        <v>0</v>
      </c>
      <c r="N240" s="174">
        <v>2.1000000000000001E-4</v>
      </c>
      <c r="O240" s="174">
        <f t="shared" ref="O240:O258" si="124">ROUND(E240*N240,2)</f>
        <v>0.09</v>
      </c>
      <c r="P240" s="174">
        <v>0</v>
      </c>
      <c r="Q240" s="174">
        <f t="shared" ref="Q240:Q258" si="125">ROUND(E240*P240,2)</f>
        <v>0</v>
      </c>
      <c r="R240" s="174"/>
      <c r="S240" s="174"/>
      <c r="T240" s="175">
        <v>0.05</v>
      </c>
      <c r="U240" s="174">
        <f t="shared" ref="U240:U258" si="126">ROUND(E240*T240,2)</f>
        <v>22.45</v>
      </c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 t="s">
        <v>132</v>
      </c>
      <c r="AF240" s="162"/>
      <c r="AG240" s="162"/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  <c r="AY240" s="162"/>
      <c r="AZ240" s="162"/>
      <c r="BA240" s="162"/>
      <c r="BB240" s="162"/>
      <c r="BC240" s="162"/>
      <c r="BD240" s="162"/>
      <c r="BE240" s="162"/>
      <c r="BF240" s="162"/>
      <c r="BG240" s="162"/>
      <c r="BH240" s="162"/>
    </row>
    <row r="241" spans="1:60" outlineLevel="1" x14ac:dyDescent="0.2">
      <c r="A241" s="199">
        <v>217</v>
      </c>
      <c r="B241" s="166"/>
      <c r="C241" s="275" t="s">
        <v>558</v>
      </c>
      <c r="D241" s="276"/>
      <c r="E241" s="193">
        <v>127.16</v>
      </c>
      <c r="F241" s="174"/>
      <c r="G241" s="201"/>
      <c r="H241" s="173"/>
      <c r="I241" s="174">
        <f t="shared" si="121"/>
        <v>0</v>
      </c>
      <c r="J241" s="173"/>
      <c r="K241" s="174">
        <f t="shared" si="122"/>
        <v>0</v>
      </c>
      <c r="L241" s="174">
        <v>21</v>
      </c>
      <c r="M241" s="174">
        <f t="shared" si="123"/>
        <v>0</v>
      </c>
      <c r="N241" s="174">
        <v>0</v>
      </c>
      <c r="O241" s="174">
        <f t="shared" si="124"/>
        <v>0</v>
      </c>
      <c r="P241" s="174">
        <v>0</v>
      </c>
      <c r="Q241" s="174">
        <f t="shared" si="125"/>
        <v>0</v>
      </c>
      <c r="R241" s="174"/>
      <c r="S241" s="174"/>
      <c r="T241" s="175">
        <v>0</v>
      </c>
      <c r="U241" s="174">
        <f t="shared" si="126"/>
        <v>0</v>
      </c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 t="s">
        <v>132</v>
      </c>
      <c r="AF241" s="162"/>
      <c r="AG241" s="162"/>
      <c r="AH241" s="162"/>
      <c r="AI241" s="162"/>
      <c r="AJ241" s="162"/>
      <c r="AK241" s="162"/>
      <c r="AL241" s="162"/>
      <c r="AM241" s="162"/>
      <c r="AN241" s="162"/>
      <c r="AO241" s="162"/>
      <c r="AP241" s="162"/>
      <c r="AQ241" s="162"/>
      <c r="AR241" s="162"/>
      <c r="AS241" s="162"/>
      <c r="AT241" s="162"/>
      <c r="AU241" s="162"/>
      <c r="AV241" s="162"/>
      <c r="AW241" s="162"/>
      <c r="AX241" s="162"/>
      <c r="AY241" s="162"/>
      <c r="AZ241" s="162"/>
      <c r="BA241" s="162"/>
      <c r="BB241" s="162"/>
      <c r="BC241" s="162"/>
      <c r="BD241" s="162"/>
      <c r="BE241" s="162"/>
      <c r="BF241" s="162"/>
      <c r="BG241" s="162"/>
      <c r="BH241" s="162"/>
    </row>
    <row r="242" spans="1:60" outlineLevel="1" x14ac:dyDescent="0.2">
      <c r="A242" s="199">
        <v>218</v>
      </c>
      <c r="B242" s="166"/>
      <c r="C242" s="275" t="s">
        <v>559</v>
      </c>
      <c r="D242" s="276"/>
      <c r="E242" s="193">
        <v>7.48</v>
      </c>
      <c r="F242" s="174"/>
      <c r="G242" s="201"/>
      <c r="H242" s="173"/>
      <c r="I242" s="174">
        <f t="shared" si="121"/>
        <v>0</v>
      </c>
      <c r="J242" s="173"/>
      <c r="K242" s="174">
        <f t="shared" si="122"/>
        <v>0</v>
      </c>
      <c r="L242" s="174">
        <v>21</v>
      </c>
      <c r="M242" s="174">
        <f t="shared" si="123"/>
        <v>0</v>
      </c>
      <c r="N242" s="174">
        <v>0</v>
      </c>
      <c r="O242" s="174">
        <f t="shared" si="124"/>
        <v>0</v>
      </c>
      <c r="P242" s="174">
        <v>0</v>
      </c>
      <c r="Q242" s="174">
        <f t="shared" si="125"/>
        <v>0</v>
      </c>
      <c r="R242" s="174"/>
      <c r="S242" s="174"/>
      <c r="T242" s="175">
        <v>0</v>
      </c>
      <c r="U242" s="174">
        <f t="shared" si="126"/>
        <v>0</v>
      </c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 t="s">
        <v>132</v>
      </c>
      <c r="AF242" s="162"/>
      <c r="AG242" s="162"/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2"/>
      <c r="AV242" s="162"/>
      <c r="AW242" s="162"/>
      <c r="AX242" s="162"/>
      <c r="AY242" s="162"/>
      <c r="AZ242" s="162"/>
      <c r="BA242" s="162"/>
      <c r="BB242" s="162"/>
      <c r="BC242" s="162"/>
      <c r="BD242" s="162"/>
      <c r="BE242" s="162"/>
      <c r="BF242" s="162"/>
      <c r="BG242" s="162"/>
      <c r="BH242" s="162"/>
    </row>
    <row r="243" spans="1:60" outlineLevel="1" x14ac:dyDescent="0.2">
      <c r="A243" s="199">
        <v>219</v>
      </c>
      <c r="B243" s="166"/>
      <c r="C243" s="275" t="s">
        <v>518</v>
      </c>
      <c r="D243" s="276"/>
      <c r="E243" s="193">
        <v>5.78</v>
      </c>
      <c r="F243" s="174"/>
      <c r="G243" s="201"/>
      <c r="H243" s="173"/>
      <c r="I243" s="174">
        <f t="shared" si="121"/>
        <v>0</v>
      </c>
      <c r="J243" s="173"/>
      <c r="K243" s="174">
        <f t="shared" si="122"/>
        <v>0</v>
      </c>
      <c r="L243" s="174">
        <v>21</v>
      </c>
      <c r="M243" s="174">
        <f t="shared" si="123"/>
        <v>0</v>
      </c>
      <c r="N243" s="174">
        <v>0</v>
      </c>
      <c r="O243" s="174">
        <f t="shared" si="124"/>
        <v>0</v>
      </c>
      <c r="P243" s="174">
        <v>0</v>
      </c>
      <c r="Q243" s="174">
        <f t="shared" si="125"/>
        <v>0</v>
      </c>
      <c r="R243" s="174"/>
      <c r="S243" s="174"/>
      <c r="T243" s="175">
        <v>0</v>
      </c>
      <c r="U243" s="174">
        <f t="shared" si="126"/>
        <v>0</v>
      </c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 t="s">
        <v>132</v>
      </c>
      <c r="AF243" s="162"/>
      <c r="AG243" s="162"/>
      <c r="AH243" s="162"/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2"/>
      <c r="AV243" s="162"/>
      <c r="AW243" s="162"/>
      <c r="AX243" s="162"/>
      <c r="AY243" s="162"/>
      <c r="AZ243" s="162"/>
      <c r="BA243" s="162"/>
      <c r="BB243" s="162"/>
      <c r="BC243" s="162"/>
      <c r="BD243" s="162"/>
      <c r="BE243" s="162"/>
      <c r="BF243" s="162"/>
      <c r="BG243" s="162"/>
      <c r="BH243" s="162"/>
    </row>
    <row r="244" spans="1:60" outlineLevel="1" x14ac:dyDescent="0.2">
      <c r="A244" s="199">
        <v>220</v>
      </c>
      <c r="B244" s="166"/>
      <c r="C244" s="275" t="s">
        <v>560</v>
      </c>
      <c r="D244" s="276"/>
      <c r="E244" s="193">
        <v>13.96</v>
      </c>
      <c r="F244" s="174"/>
      <c r="G244" s="201"/>
      <c r="H244" s="173"/>
      <c r="I244" s="174">
        <f t="shared" si="121"/>
        <v>0</v>
      </c>
      <c r="J244" s="173"/>
      <c r="K244" s="174">
        <f t="shared" si="122"/>
        <v>0</v>
      </c>
      <c r="L244" s="174">
        <v>21</v>
      </c>
      <c r="M244" s="174">
        <f t="shared" si="123"/>
        <v>0</v>
      </c>
      <c r="N244" s="174">
        <v>0</v>
      </c>
      <c r="O244" s="174">
        <f t="shared" si="124"/>
        <v>0</v>
      </c>
      <c r="P244" s="174">
        <v>0</v>
      </c>
      <c r="Q244" s="174">
        <f t="shared" si="125"/>
        <v>0</v>
      </c>
      <c r="R244" s="174"/>
      <c r="S244" s="174"/>
      <c r="T244" s="175">
        <v>0</v>
      </c>
      <c r="U244" s="174">
        <f t="shared" si="126"/>
        <v>0</v>
      </c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 t="s">
        <v>132</v>
      </c>
      <c r="AF244" s="162"/>
      <c r="AG244" s="162"/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2"/>
      <c r="AV244" s="162"/>
      <c r="AW244" s="162"/>
      <c r="AX244" s="162"/>
      <c r="AY244" s="162"/>
      <c r="AZ244" s="162"/>
      <c r="BA244" s="162"/>
      <c r="BB244" s="162"/>
      <c r="BC244" s="162"/>
      <c r="BD244" s="162"/>
      <c r="BE244" s="162"/>
      <c r="BF244" s="162"/>
      <c r="BG244" s="162"/>
      <c r="BH244" s="162"/>
    </row>
    <row r="245" spans="1:60" outlineLevel="1" x14ac:dyDescent="0.2">
      <c r="A245" s="199">
        <v>221</v>
      </c>
      <c r="B245" s="166"/>
      <c r="C245" s="275" t="s">
        <v>561</v>
      </c>
      <c r="D245" s="276"/>
      <c r="E245" s="193">
        <v>112.32</v>
      </c>
      <c r="F245" s="174"/>
      <c r="G245" s="201"/>
      <c r="H245" s="173"/>
      <c r="I245" s="174">
        <f t="shared" si="121"/>
        <v>0</v>
      </c>
      <c r="J245" s="173"/>
      <c r="K245" s="174">
        <f t="shared" si="122"/>
        <v>0</v>
      </c>
      <c r="L245" s="174">
        <v>21</v>
      </c>
      <c r="M245" s="174">
        <f t="shared" si="123"/>
        <v>0</v>
      </c>
      <c r="N245" s="174">
        <v>0</v>
      </c>
      <c r="O245" s="174">
        <f t="shared" si="124"/>
        <v>0</v>
      </c>
      <c r="P245" s="174">
        <v>0</v>
      </c>
      <c r="Q245" s="174">
        <f t="shared" si="125"/>
        <v>0</v>
      </c>
      <c r="R245" s="174"/>
      <c r="S245" s="174"/>
      <c r="T245" s="175">
        <v>0</v>
      </c>
      <c r="U245" s="174">
        <f t="shared" si="126"/>
        <v>0</v>
      </c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 t="s">
        <v>132</v>
      </c>
      <c r="AF245" s="162"/>
      <c r="AG245" s="162"/>
      <c r="AH245" s="162"/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2"/>
      <c r="AV245" s="162"/>
      <c r="AW245" s="162"/>
      <c r="AX245" s="162"/>
      <c r="AY245" s="162"/>
      <c r="AZ245" s="162"/>
      <c r="BA245" s="162"/>
      <c r="BB245" s="162"/>
      <c r="BC245" s="162"/>
      <c r="BD245" s="162"/>
      <c r="BE245" s="162"/>
      <c r="BF245" s="162"/>
      <c r="BG245" s="162"/>
      <c r="BH245" s="162"/>
    </row>
    <row r="246" spans="1:60" outlineLevel="1" x14ac:dyDescent="0.2">
      <c r="A246" s="199">
        <v>222</v>
      </c>
      <c r="B246" s="166"/>
      <c r="C246" s="275" t="s">
        <v>562</v>
      </c>
      <c r="D246" s="276"/>
      <c r="E246" s="193">
        <v>130.88</v>
      </c>
      <c r="F246" s="174"/>
      <c r="G246" s="201"/>
      <c r="H246" s="173"/>
      <c r="I246" s="174">
        <f t="shared" si="121"/>
        <v>0</v>
      </c>
      <c r="J246" s="173"/>
      <c r="K246" s="174">
        <f t="shared" si="122"/>
        <v>0</v>
      </c>
      <c r="L246" s="174">
        <v>21</v>
      </c>
      <c r="M246" s="174">
        <f t="shared" si="123"/>
        <v>0</v>
      </c>
      <c r="N246" s="174">
        <v>0</v>
      </c>
      <c r="O246" s="174">
        <f t="shared" si="124"/>
        <v>0</v>
      </c>
      <c r="P246" s="174">
        <v>0</v>
      </c>
      <c r="Q246" s="174">
        <f t="shared" si="125"/>
        <v>0</v>
      </c>
      <c r="R246" s="174"/>
      <c r="S246" s="174"/>
      <c r="T246" s="175">
        <v>0</v>
      </c>
      <c r="U246" s="174">
        <f t="shared" si="126"/>
        <v>0</v>
      </c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 t="s">
        <v>132</v>
      </c>
      <c r="AF246" s="162"/>
      <c r="AG246" s="162"/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</row>
    <row r="247" spans="1:60" outlineLevel="1" x14ac:dyDescent="0.2">
      <c r="A247" s="199">
        <v>223</v>
      </c>
      <c r="B247" s="166"/>
      <c r="C247" s="275" t="s">
        <v>563</v>
      </c>
      <c r="D247" s="276"/>
      <c r="E247" s="193">
        <v>51.48</v>
      </c>
      <c r="F247" s="174"/>
      <c r="G247" s="201"/>
      <c r="H247" s="173"/>
      <c r="I247" s="174">
        <f t="shared" si="121"/>
        <v>0</v>
      </c>
      <c r="J247" s="173"/>
      <c r="K247" s="174">
        <f t="shared" si="122"/>
        <v>0</v>
      </c>
      <c r="L247" s="174">
        <v>21</v>
      </c>
      <c r="M247" s="174">
        <f t="shared" si="123"/>
        <v>0</v>
      </c>
      <c r="N247" s="174">
        <v>0</v>
      </c>
      <c r="O247" s="174">
        <f t="shared" si="124"/>
        <v>0</v>
      </c>
      <c r="P247" s="174">
        <v>0</v>
      </c>
      <c r="Q247" s="174">
        <f t="shared" si="125"/>
        <v>0</v>
      </c>
      <c r="R247" s="174"/>
      <c r="S247" s="174"/>
      <c r="T247" s="175">
        <v>0</v>
      </c>
      <c r="U247" s="174">
        <f t="shared" si="126"/>
        <v>0</v>
      </c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 t="s">
        <v>132</v>
      </c>
      <c r="AF247" s="162"/>
      <c r="AG247" s="162"/>
      <c r="AH247" s="162"/>
      <c r="AI247" s="162"/>
      <c r="AJ247" s="162"/>
      <c r="AK247" s="162"/>
      <c r="AL247" s="162"/>
      <c r="AM247" s="162"/>
      <c r="AN247" s="162"/>
      <c r="AO247" s="162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</row>
    <row r="248" spans="1:60" ht="22.5" outlineLevel="1" x14ac:dyDescent="0.2">
      <c r="A248" s="199">
        <v>224</v>
      </c>
      <c r="B248" s="166" t="s">
        <v>340</v>
      </c>
      <c r="C248" s="190" t="s">
        <v>341</v>
      </c>
      <c r="D248" s="168" t="s">
        <v>131</v>
      </c>
      <c r="E248" s="170">
        <v>449.04</v>
      </c>
      <c r="F248" s="200"/>
      <c r="G248" s="201">
        <f t="shared" ref="G248" si="127">E248*F248</f>
        <v>0</v>
      </c>
      <c r="H248" s="173"/>
      <c r="I248" s="174">
        <f t="shared" si="121"/>
        <v>0</v>
      </c>
      <c r="J248" s="173"/>
      <c r="K248" s="174">
        <f t="shared" si="122"/>
        <v>0</v>
      </c>
      <c r="L248" s="174">
        <v>21</v>
      </c>
      <c r="M248" s="174">
        <f t="shared" si="123"/>
        <v>0</v>
      </c>
      <c r="N248" s="174">
        <v>5.0889999999999998E-2</v>
      </c>
      <c r="O248" s="174">
        <f t="shared" si="124"/>
        <v>22.85</v>
      </c>
      <c r="P248" s="174">
        <v>0</v>
      </c>
      <c r="Q248" s="174">
        <f t="shared" si="125"/>
        <v>0</v>
      </c>
      <c r="R248" s="174"/>
      <c r="S248" s="174"/>
      <c r="T248" s="175">
        <v>0.97</v>
      </c>
      <c r="U248" s="174">
        <f t="shared" si="126"/>
        <v>435.57</v>
      </c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 t="s">
        <v>132</v>
      </c>
      <c r="AF248" s="162"/>
      <c r="AG248" s="162"/>
      <c r="AH248" s="162"/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</row>
    <row r="249" spans="1:60" outlineLevel="1" x14ac:dyDescent="0.2">
      <c r="A249" s="199">
        <v>225</v>
      </c>
      <c r="B249" s="166"/>
      <c r="C249" s="275" t="s">
        <v>558</v>
      </c>
      <c r="D249" s="276"/>
      <c r="E249" s="193">
        <v>127.16</v>
      </c>
      <c r="F249" s="174"/>
      <c r="G249" s="201"/>
      <c r="H249" s="173"/>
      <c r="I249" s="174">
        <f t="shared" si="121"/>
        <v>0</v>
      </c>
      <c r="J249" s="173"/>
      <c r="K249" s="174">
        <f t="shared" si="122"/>
        <v>0</v>
      </c>
      <c r="L249" s="174">
        <v>21</v>
      </c>
      <c r="M249" s="174">
        <f t="shared" si="123"/>
        <v>0</v>
      </c>
      <c r="N249" s="174">
        <v>0</v>
      </c>
      <c r="O249" s="174">
        <f t="shared" si="124"/>
        <v>0</v>
      </c>
      <c r="P249" s="174">
        <v>0</v>
      </c>
      <c r="Q249" s="174">
        <f t="shared" si="125"/>
        <v>0</v>
      </c>
      <c r="R249" s="174"/>
      <c r="S249" s="174"/>
      <c r="T249" s="175">
        <v>0</v>
      </c>
      <c r="U249" s="174">
        <f t="shared" si="126"/>
        <v>0</v>
      </c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 t="s">
        <v>132</v>
      </c>
      <c r="AF249" s="162"/>
      <c r="AG249" s="162"/>
      <c r="AH249" s="162"/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</row>
    <row r="250" spans="1:60" outlineLevel="1" x14ac:dyDescent="0.2">
      <c r="A250" s="199">
        <v>226</v>
      </c>
      <c r="B250" s="166"/>
      <c r="C250" s="275" t="s">
        <v>559</v>
      </c>
      <c r="D250" s="276"/>
      <c r="E250" s="193">
        <v>7.48</v>
      </c>
      <c r="F250" s="174"/>
      <c r="G250" s="201"/>
      <c r="H250" s="173"/>
      <c r="I250" s="174">
        <f t="shared" si="121"/>
        <v>0</v>
      </c>
      <c r="J250" s="173"/>
      <c r="K250" s="174">
        <f t="shared" si="122"/>
        <v>0</v>
      </c>
      <c r="L250" s="174">
        <v>21</v>
      </c>
      <c r="M250" s="174">
        <f t="shared" si="123"/>
        <v>0</v>
      </c>
      <c r="N250" s="174">
        <v>0</v>
      </c>
      <c r="O250" s="174">
        <f t="shared" si="124"/>
        <v>0</v>
      </c>
      <c r="P250" s="174">
        <v>0</v>
      </c>
      <c r="Q250" s="174">
        <f t="shared" si="125"/>
        <v>0</v>
      </c>
      <c r="R250" s="174"/>
      <c r="S250" s="174"/>
      <c r="T250" s="175">
        <v>0</v>
      </c>
      <c r="U250" s="174">
        <f t="shared" si="126"/>
        <v>0</v>
      </c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 t="s">
        <v>132</v>
      </c>
      <c r="AF250" s="162"/>
      <c r="AG250" s="162"/>
      <c r="AH250" s="162"/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  <c r="BE250" s="162"/>
      <c r="BF250" s="162"/>
      <c r="BG250" s="162"/>
      <c r="BH250" s="162"/>
    </row>
    <row r="251" spans="1:60" outlineLevel="1" x14ac:dyDescent="0.2">
      <c r="A251" s="199">
        <v>227</v>
      </c>
      <c r="B251" s="166"/>
      <c r="C251" s="275" t="s">
        <v>518</v>
      </c>
      <c r="D251" s="276"/>
      <c r="E251" s="193">
        <v>5.78</v>
      </c>
      <c r="F251" s="174"/>
      <c r="G251" s="201"/>
      <c r="H251" s="173"/>
      <c r="I251" s="174">
        <f t="shared" si="121"/>
        <v>0</v>
      </c>
      <c r="J251" s="173"/>
      <c r="K251" s="174">
        <f t="shared" si="122"/>
        <v>0</v>
      </c>
      <c r="L251" s="174">
        <v>21</v>
      </c>
      <c r="M251" s="174">
        <f t="shared" si="123"/>
        <v>0</v>
      </c>
      <c r="N251" s="174">
        <v>0</v>
      </c>
      <c r="O251" s="174">
        <f t="shared" si="124"/>
        <v>0</v>
      </c>
      <c r="P251" s="174">
        <v>0</v>
      </c>
      <c r="Q251" s="174">
        <f t="shared" si="125"/>
        <v>0</v>
      </c>
      <c r="R251" s="174"/>
      <c r="S251" s="174"/>
      <c r="T251" s="175">
        <v>0</v>
      </c>
      <c r="U251" s="174">
        <f t="shared" si="126"/>
        <v>0</v>
      </c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 t="s">
        <v>132</v>
      </c>
      <c r="AF251" s="162"/>
      <c r="AG251" s="162"/>
      <c r="AH251" s="162"/>
      <c r="AI251" s="162"/>
      <c r="AJ251" s="162"/>
      <c r="AK251" s="162"/>
      <c r="AL251" s="162"/>
      <c r="AM251" s="162"/>
      <c r="AN251" s="162"/>
      <c r="AO251" s="162"/>
      <c r="AP251" s="162"/>
      <c r="AQ251" s="162"/>
      <c r="AR251" s="162"/>
      <c r="AS251" s="162"/>
      <c r="AT251" s="162"/>
      <c r="AU251" s="162"/>
      <c r="AV251" s="162"/>
      <c r="AW251" s="162"/>
      <c r="AX251" s="162"/>
      <c r="AY251" s="162"/>
      <c r="AZ251" s="162"/>
      <c r="BA251" s="162"/>
      <c r="BB251" s="162"/>
      <c r="BC251" s="162"/>
      <c r="BD251" s="162"/>
      <c r="BE251" s="162"/>
      <c r="BF251" s="162"/>
      <c r="BG251" s="162"/>
      <c r="BH251" s="162"/>
    </row>
    <row r="252" spans="1:60" outlineLevel="1" x14ac:dyDescent="0.2">
      <c r="A252" s="199">
        <v>228</v>
      </c>
      <c r="B252" s="166"/>
      <c r="C252" s="275" t="s">
        <v>560</v>
      </c>
      <c r="D252" s="276"/>
      <c r="E252" s="193">
        <v>13.96</v>
      </c>
      <c r="F252" s="174"/>
      <c r="G252" s="201"/>
      <c r="H252" s="173"/>
      <c r="I252" s="174">
        <f t="shared" si="121"/>
        <v>0</v>
      </c>
      <c r="J252" s="173"/>
      <c r="K252" s="174">
        <f t="shared" si="122"/>
        <v>0</v>
      </c>
      <c r="L252" s="174">
        <v>21</v>
      </c>
      <c r="M252" s="174">
        <f t="shared" si="123"/>
        <v>0</v>
      </c>
      <c r="N252" s="174">
        <v>0</v>
      </c>
      <c r="O252" s="174">
        <f t="shared" si="124"/>
        <v>0</v>
      </c>
      <c r="P252" s="174">
        <v>0</v>
      </c>
      <c r="Q252" s="174">
        <f t="shared" si="125"/>
        <v>0</v>
      </c>
      <c r="R252" s="174"/>
      <c r="S252" s="174"/>
      <c r="T252" s="175">
        <v>0</v>
      </c>
      <c r="U252" s="174">
        <f t="shared" si="126"/>
        <v>0</v>
      </c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 t="s">
        <v>132</v>
      </c>
      <c r="AF252" s="162"/>
      <c r="AG252" s="162"/>
      <c r="AH252" s="162"/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2"/>
      <c r="AV252" s="162"/>
      <c r="AW252" s="162"/>
      <c r="AX252" s="162"/>
      <c r="AY252" s="162"/>
      <c r="AZ252" s="162"/>
      <c r="BA252" s="162"/>
      <c r="BB252" s="162"/>
      <c r="BC252" s="162"/>
      <c r="BD252" s="162"/>
      <c r="BE252" s="162"/>
      <c r="BF252" s="162"/>
      <c r="BG252" s="162"/>
      <c r="BH252" s="162"/>
    </row>
    <row r="253" spans="1:60" outlineLevel="1" x14ac:dyDescent="0.2">
      <c r="A253" s="199">
        <v>229</v>
      </c>
      <c r="B253" s="166"/>
      <c r="C253" s="275" t="s">
        <v>560</v>
      </c>
      <c r="D253" s="276"/>
      <c r="E253" s="193">
        <v>13.96</v>
      </c>
      <c r="F253" s="174"/>
      <c r="G253" s="201"/>
      <c r="H253" s="173"/>
      <c r="I253" s="174">
        <f t="shared" si="121"/>
        <v>0</v>
      </c>
      <c r="J253" s="173"/>
      <c r="K253" s="174">
        <f t="shared" si="122"/>
        <v>0</v>
      </c>
      <c r="L253" s="174">
        <v>21</v>
      </c>
      <c r="M253" s="174">
        <f t="shared" si="123"/>
        <v>0</v>
      </c>
      <c r="N253" s="174">
        <v>0</v>
      </c>
      <c r="O253" s="174">
        <f t="shared" si="124"/>
        <v>0</v>
      </c>
      <c r="P253" s="174">
        <v>0</v>
      </c>
      <c r="Q253" s="174">
        <f t="shared" si="125"/>
        <v>0</v>
      </c>
      <c r="R253" s="174"/>
      <c r="S253" s="174"/>
      <c r="T253" s="175">
        <v>0</v>
      </c>
      <c r="U253" s="174">
        <f t="shared" si="126"/>
        <v>0</v>
      </c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 t="s">
        <v>132</v>
      </c>
      <c r="AF253" s="162"/>
      <c r="AG253" s="162"/>
      <c r="AH253" s="162"/>
      <c r="AI253" s="162"/>
      <c r="AJ253" s="162"/>
      <c r="AK253" s="162"/>
      <c r="AL253" s="162"/>
      <c r="AM253" s="162"/>
      <c r="AN253" s="162"/>
      <c r="AO253" s="162"/>
      <c r="AP253" s="162"/>
      <c r="AQ253" s="162"/>
      <c r="AR253" s="162"/>
      <c r="AS253" s="162"/>
      <c r="AT253" s="162"/>
      <c r="AU253" s="162"/>
      <c r="AV253" s="162"/>
      <c r="AW253" s="162"/>
      <c r="AX253" s="162"/>
      <c r="AY253" s="162"/>
      <c r="AZ253" s="162"/>
      <c r="BA253" s="162"/>
      <c r="BB253" s="162"/>
      <c r="BC253" s="162"/>
      <c r="BD253" s="162"/>
      <c r="BE253" s="162"/>
      <c r="BF253" s="162"/>
      <c r="BG253" s="162"/>
      <c r="BH253" s="162"/>
    </row>
    <row r="254" spans="1:60" outlineLevel="1" x14ac:dyDescent="0.2">
      <c r="A254" s="199">
        <v>230</v>
      </c>
      <c r="B254" s="166"/>
      <c r="C254" s="275" t="s">
        <v>561</v>
      </c>
      <c r="D254" s="276"/>
      <c r="E254" s="193">
        <v>130.88</v>
      </c>
      <c r="F254" s="174"/>
      <c r="G254" s="201"/>
      <c r="H254" s="173"/>
      <c r="I254" s="174">
        <f t="shared" si="121"/>
        <v>0</v>
      </c>
      <c r="J254" s="173"/>
      <c r="K254" s="174">
        <f t="shared" si="122"/>
        <v>0</v>
      </c>
      <c r="L254" s="174">
        <v>21</v>
      </c>
      <c r="M254" s="174">
        <f t="shared" si="123"/>
        <v>0</v>
      </c>
      <c r="N254" s="174">
        <v>0</v>
      </c>
      <c r="O254" s="174">
        <f t="shared" si="124"/>
        <v>0</v>
      </c>
      <c r="P254" s="174">
        <v>0</v>
      </c>
      <c r="Q254" s="174">
        <f t="shared" si="125"/>
        <v>0</v>
      </c>
      <c r="R254" s="174"/>
      <c r="S254" s="174"/>
      <c r="T254" s="175">
        <v>0</v>
      </c>
      <c r="U254" s="174">
        <f t="shared" si="126"/>
        <v>0</v>
      </c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 t="s">
        <v>132</v>
      </c>
      <c r="AF254" s="162"/>
      <c r="AG254" s="162"/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2"/>
      <c r="AX254" s="162"/>
      <c r="AY254" s="162"/>
      <c r="AZ254" s="162"/>
      <c r="BA254" s="162"/>
      <c r="BB254" s="162"/>
      <c r="BC254" s="162"/>
      <c r="BD254" s="162"/>
      <c r="BE254" s="162"/>
      <c r="BF254" s="162"/>
      <c r="BG254" s="162"/>
      <c r="BH254" s="162"/>
    </row>
    <row r="255" spans="1:60" outlineLevel="1" x14ac:dyDescent="0.2">
      <c r="A255" s="199">
        <v>231</v>
      </c>
      <c r="B255" s="166"/>
      <c r="C255" s="275" t="s">
        <v>563</v>
      </c>
      <c r="D255" s="276"/>
      <c r="E255" s="193">
        <v>51.48</v>
      </c>
      <c r="F255" s="174"/>
      <c r="G255" s="201"/>
      <c r="H255" s="173"/>
      <c r="I255" s="174">
        <f t="shared" si="121"/>
        <v>0</v>
      </c>
      <c r="J255" s="173"/>
      <c r="K255" s="174">
        <f t="shared" si="122"/>
        <v>0</v>
      </c>
      <c r="L255" s="174">
        <v>21</v>
      </c>
      <c r="M255" s="174">
        <f t="shared" si="123"/>
        <v>0</v>
      </c>
      <c r="N255" s="174">
        <v>0</v>
      </c>
      <c r="O255" s="174">
        <f t="shared" si="124"/>
        <v>0</v>
      </c>
      <c r="P255" s="174">
        <v>0</v>
      </c>
      <c r="Q255" s="174">
        <f t="shared" si="125"/>
        <v>0</v>
      </c>
      <c r="R255" s="174"/>
      <c r="S255" s="174"/>
      <c r="T255" s="175">
        <v>0</v>
      </c>
      <c r="U255" s="174">
        <f t="shared" si="126"/>
        <v>0</v>
      </c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 t="s">
        <v>132</v>
      </c>
      <c r="AF255" s="162"/>
      <c r="AG255" s="162"/>
      <c r="AH255" s="162"/>
      <c r="AI255" s="162"/>
      <c r="AJ255" s="162"/>
      <c r="AK255" s="162"/>
      <c r="AL255" s="162"/>
      <c r="AM255" s="162"/>
      <c r="AN255" s="162"/>
      <c r="AO255" s="162"/>
      <c r="AP255" s="162"/>
      <c r="AQ255" s="162"/>
      <c r="AR255" s="162"/>
      <c r="AS255" s="162"/>
      <c r="AT255" s="162"/>
      <c r="AU255" s="162"/>
      <c r="AV255" s="162"/>
      <c r="AW255" s="162"/>
      <c r="AX255" s="162"/>
      <c r="AY255" s="162"/>
      <c r="AZ255" s="162"/>
      <c r="BA255" s="162"/>
      <c r="BB255" s="162"/>
      <c r="BC255" s="162"/>
      <c r="BD255" s="162"/>
      <c r="BE255" s="162"/>
      <c r="BF255" s="162"/>
      <c r="BG255" s="162"/>
      <c r="BH255" s="162"/>
    </row>
    <row r="256" spans="1:60" outlineLevel="1" x14ac:dyDescent="0.2">
      <c r="A256" s="199">
        <v>232</v>
      </c>
      <c r="B256" s="166" t="s">
        <v>342</v>
      </c>
      <c r="C256" s="190" t="s">
        <v>592</v>
      </c>
      <c r="D256" s="168" t="s">
        <v>131</v>
      </c>
      <c r="E256" s="170">
        <v>493.94</v>
      </c>
      <c r="F256" s="200"/>
      <c r="G256" s="201">
        <f t="shared" ref="G256" si="128">E256*F256</f>
        <v>0</v>
      </c>
      <c r="H256" s="173"/>
      <c r="I256" s="174">
        <f t="shared" si="121"/>
        <v>0</v>
      </c>
      <c r="J256" s="173"/>
      <c r="K256" s="174">
        <f t="shared" si="122"/>
        <v>0</v>
      </c>
      <c r="L256" s="174">
        <v>21</v>
      </c>
      <c r="M256" s="174">
        <f t="shared" si="123"/>
        <v>0</v>
      </c>
      <c r="N256" s="174">
        <v>1.9199999999999998E-2</v>
      </c>
      <c r="O256" s="174">
        <f t="shared" si="124"/>
        <v>9.48</v>
      </c>
      <c r="P256" s="174">
        <v>0</v>
      </c>
      <c r="Q256" s="174">
        <f t="shared" si="125"/>
        <v>0</v>
      </c>
      <c r="R256" s="174"/>
      <c r="S256" s="174"/>
      <c r="T256" s="175">
        <v>0</v>
      </c>
      <c r="U256" s="174">
        <f t="shared" si="126"/>
        <v>0</v>
      </c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 t="s">
        <v>284</v>
      </c>
      <c r="AF256" s="162"/>
      <c r="AG256" s="162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2"/>
      <c r="AV256" s="162"/>
      <c r="AW256" s="162"/>
      <c r="AX256" s="162"/>
      <c r="AY256" s="162"/>
      <c r="AZ256" s="162"/>
      <c r="BA256" s="162"/>
      <c r="BB256" s="162"/>
      <c r="BC256" s="162"/>
      <c r="BD256" s="162"/>
      <c r="BE256" s="162"/>
      <c r="BF256" s="162"/>
      <c r="BG256" s="162"/>
      <c r="BH256" s="162"/>
    </row>
    <row r="257" spans="1:60" outlineLevel="1" x14ac:dyDescent="0.2">
      <c r="A257" s="199">
        <v>233</v>
      </c>
      <c r="B257" s="166"/>
      <c r="C257" s="275" t="s">
        <v>564</v>
      </c>
      <c r="D257" s="276"/>
      <c r="E257" s="193">
        <v>493.94</v>
      </c>
      <c r="F257" s="174"/>
      <c r="G257" s="201"/>
      <c r="H257" s="173"/>
      <c r="I257" s="174">
        <f t="shared" si="121"/>
        <v>0</v>
      </c>
      <c r="J257" s="173"/>
      <c r="K257" s="174">
        <f t="shared" si="122"/>
        <v>0</v>
      </c>
      <c r="L257" s="174">
        <v>21</v>
      </c>
      <c r="M257" s="174">
        <f t="shared" si="123"/>
        <v>0</v>
      </c>
      <c r="N257" s="174">
        <v>0</v>
      </c>
      <c r="O257" s="174">
        <f t="shared" si="124"/>
        <v>0</v>
      </c>
      <c r="P257" s="174">
        <v>0</v>
      </c>
      <c r="Q257" s="174">
        <f t="shared" si="125"/>
        <v>0</v>
      </c>
      <c r="R257" s="174"/>
      <c r="S257" s="174"/>
      <c r="T257" s="175">
        <v>0</v>
      </c>
      <c r="U257" s="174">
        <f t="shared" si="126"/>
        <v>0</v>
      </c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 t="s">
        <v>132</v>
      </c>
      <c r="AF257" s="162"/>
      <c r="AG257" s="162"/>
      <c r="AH257" s="162"/>
      <c r="AI257" s="162"/>
      <c r="AJ257" s="162"/>
      <c r="AK257" s="162"/>
      <c r="AL257" s="162"/>
      <c r="AM257" s="162"/>
      <c r="AN257" s="162"/>
      <c r="AO257" s="162"/>
      <c r="AP257" s="162"/>
      <c r="AQ257" s="162"/>
      <c r="AR257" s="162"/>
      <c r="AS257" s="162"/>
      <c r="AT257" s="162"/>
      <c r="AU257" s="162"/>
      <c r="AV257" s="162"/>
      <c r="AW257" s="162"/>
      <c r="AX257" s="162"/>
      <c r="AY257" s="162"/>
      <c r="AZ257" s="162"/>
      <c r="BA257" s="162"/>
      <c r="BB257" s="162"/>
      <c r="BC257" s="162"/>
      <c r="BD257" s="162"/>
      <c r="BE257" s="162"/>
      <c r="BF257" s="162"/>
      <c r="BG257" s="162"/>
      <c r="BH257" s="162"/>
    </row>
    <row r="258" spans="1:60" outlineLevel="1" x14ac:dyDescent="0.2">
      <c r="A258" s="199">
        <v>234</v>
      </c>
      <c r="B258" s="166" t="s">
        <v>343</v>
      </c>
      <c r="C258" s="190" t="s">
        <v>344</v>
      </c>
      <c r="D258" s="168" t="s">
        <v>179</v>
      </c>
      <c r="E258" s="170">
        <v>36.9</v>
      </c>
      <c r="F258" s="200"/>
      <c r="G258" s="201">
        <f t="shared" ref="G258" si="129">E258*F258</f>
        <v>0</v>
      </c>
      <c r="H258" s="173"/>
      <c r="I258" s="174">
        <f t="shared" si="121"/>
        <v>0</v>
      </c>
      <c r="J258" s="173"/>
      <c r="K258" s="174">
        <f t="shared" si="122"/>
        <v>0</v>
      </c>
      <c r="L258" s="174">
        <v>21</v>
      </c>
      <c r="M258" s="174">
        <f t="shared" si="123"/>
        <v>0</v>
      </c>
      <c r="N258" s="174">
        <v>0</v>
      </c>
      <c r="O258" s="174">
        <f t="shared" si="124"/>
        <v>0</v>
      </c>
      <c r="P258" s="174">
        <v>0</v>
      </c>
      <c r="Q258" s="174">
        <f t="shared" si="125"/>
        <v>0</v>
      </c>
      <c r="R258" s="174"/>
      <c r="S258" s="174"/>
      <c r="T258" s="175">
        <v>1.5980000000000001</v>
      </c>
      <c r="U258" s="174">
        <f t="shared" si="126"/>
        <v>58.97</v>
      </c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 t="s">
        <v>132</v>
      </c>
      <c r="AF258" s="162"/>
      <c r="AG258" s="162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2"/>
      <c r="AV258" s="162"/>
      <c r="AW258" s="162"/>
      <c r="AX258" s="162"/>
      <c r="AY258" s="162"/>
      <c r="AZ258" s="162"/>
      <c r="BA258" s="162"/>
      <c r="BB258" s="162"/>
      <c r="BC258" s="162"/>
      <c r="BD258" s="162"/>
      <c r="BE258" s="162"/>
      <c r="BF258" s="162"/>
      <c r="BG258" s="162"/>
      <c r="BH258" s="162"/>
    </row>
    <row r="259" spans="1:60" x14ac:dyDescent="0.2">
      <c r="A259" s="202" t="s">
        <v>127</v>
      </c>
      <c r="B259" s="167" t="s">
        <v>86</v>
      </c>
      <c r="C259" s="191" t="s">
        <v>87</v>
      </c>
      <c r="D259" s="169"/>
      <c r="E259" s="171"/>
      <c r="F259" s="176"/>
      <c r="G259" s="203">
        <f>SUMIF(AE260:AE274,"&lt;&gt;NOR",G260:G274)</f>
        <v>0</v>
      </c>
      <c r="H259" s="176"/>
      <c r="I259" s="176">
        <f>SUM(I260:I274)</f>
        <v>0</v>
      </c>
      <c r="J259" s="176"/>
      <c r="K259" s="176">
        <f>SUM(K260:K274)</f>
        <v>0</v>
      </c>
      <c r="L259" s="176"/>
      <c r="M259" s="176">
        <f>SUM(M260:M274)</f>
        <v>0</v>
      </c>
      <c r="N259" s="176"/>
      <c r="O259" s="176">
        <f>SUM(O260:O274)</f>
        <v>2.5</v>
      </c>
      <c r="P259" s="176"/>
      <c r="Q259" s="176">
        <f>SUM(Q260:Q274)</f>
        <v>1.76</v>
      </c>
      <c r="R259" s="176"/>
      <c r="S259" s="176"/>
      <c r="T259" s="177"/>
      <c r="U259" s="176">
        <f>SUM(U260:U274)</f>
        <v>1781.23</v>
      </c>
      <c r="AE259" t="s">
        <v>128</v>
      </c>
    </row>
    <row r="260" spans="1:60" outlineLevel="1" x14ac:dyDescent="0.2">
      <c r="A260" s="199">
        <v>235</v>
      </c>
      <c r="B260" s="166" t="s">
        <v>345</v>
      </c>
      <c r="C260" s="190" t="s">
        <v>346</v>
      </c>
      <c r="D260" s="168" t="s">
        <v>131</v>
      </c>
      <c r="E260" s="170">
        <v>1763.2</v>
      </c>
      <c r="F260" s="200"/>
      <c r="G260" s="201">
        <f t="shared" ref="G260" si="130">E260*F260</f>
        <v>0</v>
      </c>
      <c r="H260" s="173"/>
      <c r="I260" s="174">
        <f t="shared" ref="I260:I274" si="131">ROUND(E260*H260,2)</f>
        <v>0</v>
      </c>
      <c r="J260" s="173"/>
      <c r="K260" s="174">
        <f t="shared" ref="K260:K274" si="132">ROUND(E260*J260,2)</f>
        <v>0</v>
      </c>
      <c r="L260" s="174">
        <v>21</v>
      </c>
      <c r="M260" s="174">
        <f t="shared" ref="M260:M274" si="133">G260*(1+L260/100)</f>
        <v>0</v>
      </c>
      <c r="N260" s="174">
        <v>0</v>
      </c>
      <c r="O260" s="174">
        <f t="shared" ref="O260:O274" si="134">ROUND(E260*N260,2)</f>
        <v>0</v>
      </c>
      <c r="P260" s="174">
        <v>1E-3</v>
      </c>
      <c r="Q260" s="174">
        <f t="shared" ref="Q260:Q274" si="135">ROUND(E260*P260,2)</f>
        <v>1.76</v>
      </c>
      <c r="R260" s="174"/>
      <c r="S260" s="174"/>
      <c r="T260" s="175">
        <v>0.105</v>
      </c>
      <c r="U260" s="174">
        <f t="shared" ref="U260:U274" si="136">ROUND(E260*T260,2)</f>
        <v>185.14</v>
      </c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 t="s">
        <v>132</v>
      </c>
      <c r="AF260" s="162"/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2"/>
      <c r="AV260" s="162"/>
      <c r="AW260" s="162"/>
      <c r="AX260" s="162"/>
      <c r="AY260" s="162"/>
      <c r="AZ260" s="162"/>
      <c r="BA260" s="162"/>
      <c r="BB260" s="162"/>
      <c r="BC260" s="162"/>
      <c r="BD260" s="162"/>
      <c r="BE260" s="162"/>
      <c r="BF260" s="162"/>
      <c r="BG260" s="162"/>
      <c r="BH260" s="162"/>
    </row>
    <row r="261" spans="1:60" outlineLevel="1" x14ac:dyDescent="0.2">
      <c r="A261" s="199">
        <v>236</v>
      </c>
      <c r="B261" s="166"/>
      <c r="C261" s="275" t="s">
        <v>514</v>
      </c>
      <c r="D261" s="276"/>
      <c r="E261" s="193">
        <v>1763.2</v>
      </c>
      <c r="F261" s="174"/>
      <c r="G261" s="201"/>
      <c r="H261" s="173"/>
      <c r="I261" s="174">
        <f t="shared" si="131"/>
        <v>0</v>
      </c>
      <c r="J261" s="173"/>
      <c r="K261" s="174">
        <f t="shared" si="132"/>
        <v>0</v>
      </c>
      <c r="L261" s="174">
        <v>21</v>
      </c>
      <c r="M261" s="174">
        <f t="shared" si="133"/>
        <v>0</v>
      </c>
      <c r="N261" s="174">
        <v>0</v>
      </c>
      <c r="O261" s="174">
        <f t="shared" si="134"/>
        <v>0</v>
      </c>
      <c r="P261" s="174">
        <v>0</v>
      </c>
      <c r="Q261" s="174">
        <f t="shared" si="135"/>
        <v>0</v>
      </c>
      <c r="R261" s="174"/>
      <c r="S261" s="174"/>
      <c r="T261" s="175">
        <v>0</v>
      </c>
      <c r="U261" s="174">
        <f t="shared" si="136"/>
        <v>0</v>
      </c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 t="s">
        <v>132</v>
      </c>
      <c r="AF261" s="162"/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2"/>
      <c r="AV261" s="162"/>
      <c r="AW261" s="162"/>
      <c r="AX261" s="162"/>
      <c r="AY261" s="162"/>
      <c r="AZ261" s="162"/>
      <c r="BA261" s="162"/>
      <c r="BB261" s="162"/>
      <c r="BC261" s="162"/>
      <c r="BD261" s="162"/>
      <c r="BE261" s="162"/>
      <c r="BF261" s="162"/>
      <c r="BG261" s="162"/>
      <c r="BH261" s="162"/>
    </row>
    <row r="262" spans="1:60" outlineLevel="1" x14ac:dyDescent="0.2">
      <c r="A262" s="199">
        <v>237</v>
      </c>
      <c r="B262" s="166" t="s">
        <v>347</v>
      </c>
      <c r="C262" s="190" t="s">
        <v>348</v>
      </c>
      <c r="D262" s="168" t="s">
        <v>131</v>
      </c>
      <c r="E262" s="170">
        <v>2161.6</v>
      </c>
      <c r="F262" s="200"/>
      <c r="G262" s="201">
        <f t="shared" ref="G262" si="137">E262*F262</f>
        <v>0</v>
      </c>
      <c r="H262" s="173"/>
      <c r="I262" s="174">
        <f t="shared" si="131"/>
        <v>0</v>
      </c>
      <c r="J262" s="173"/>
      <c r="K262" s="174">
        <f t="shared" si="132"/>
        <v>0</v>
      </c>
      <c r="L262" s="174">
        <v>21</v>
      </c>
      <c r="M262" s="174">
        <f t="shared" si="133"/>
        <v>0</v>
      </c>
      <c r="N262" s="174">
        <v>0</v>
      </c>
      <c r="O262" s="174">
        <f t="shared" si="134"/>
        <v>0</v>
      </c>
      <c r="P262" s="174">
        <v>0</v>
      </c>
      <c r="Q262" s="174">
        <f t="shared" si="135"/>
        <v>0</v>
      </c>
      <c r="R262" s="174"/>
      <c r="S262" s="174"/>
      <c r="T262" s="175">
        <v>4.5999999999999999E-2</v>
      </c>
      <c r="U262" s="174">
        <f t="shared" si="136"/>
        <v>99.43</v>
      </c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 t="s">
        <v>132</v>
      </c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2"/>
      <c r="AV262" s="162"/>
      <c r="AW262" s="162"/>
      <c r="AX262" s="162"/>
      <c r="AY262" s="162"/>
      <c r="AZ262" s="162"/>
      <c r="BA262" s="162"/>
      <c r="BB262" s="162"/>
      <c r="BC262" s="162"/>
      <c r="BD262" s="162"/>
      <c r="BE262" s="162"/>
      <c r="BF262" s="162"/>
      <c r="BG262" s="162"/>
      <c r="BH262" s="162"/>
    </row>
    <row r="263" spans="1:60" outlineLevel="1" x14ac:dyDescent="0.2">
      <c r="A263" s="199">
        <v>238</v>
      </c>
      <c r="B263" s="166"/>
      <c r="C263" s="275" t="s">
        <v>565</v>
      </c>
      <c r="D263" s="276"/>
      <c r="E263" s="193">
        <v>1763.2</v>
      </c>
      <c r="F263" s="174"/>
      <c r="G263" s="201"/>
      <c r="H263" s="173"/>
      <c r="I263" s="174">
        <f t="shared" si="131"/>
        <v>0</v>
      </c>
      <c r="J263" s="173"/>
      <c r="K263" s="174">
        <f t="shared" si="132"/>
        <v>0</v>
      </c>
      <c r="L263" s="174">
        <v>21</v>
      </c>
      <c r="M263" s="174">
        <f t="shared" si="133"/>
        <v>0</v>
      </c>
      <c r="N263" s="174">
        <v>0</v>
      </c>
      <c r="O263" s="174">
        <f t="shared" si="134"/>
        <v>0</v>
      </c>
      <c r="P263" s="174">
        <v>0</v>
      </c>
      <c r="Q263" s="174">
        <f t="shared" si="135"/>
        <v>0</v>
      </c>
      <c r="R263" s="174"/>
      <c r="S263" s="174"/>
      <c r="T263" s="175">
        <v>0</v>
      </c>
      <c r="U263" s="174">
        <f t="shared" si="136"/>
        <v>0</v>
      </c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 t="s">
        <v>132</v>
      </c>
      <c r="AF263" s="162"/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2"/>
      <c r="AW263" s="162"/>
      <c r="AX263" s="162"/>
      <c r="AY263" s="162"/>
      <c r="AZ263" s="162"/>
      <c r="BA263" s="162"/>
      <c r="BB263" s="162"/>
      <c r="BC263" s="162"/>
      <c r="BD263" s="162"/>
      <c r="BE263" s="162"/>
      <c r="BF263" s="162"/>
      <c r="BG263" s="162"/>
      <c r="BH263" s="162"/>
    </row>
    <row r="264" spans="1:60" outlineLevel="1" x14ac:dyDescent="0.2">
      <c r="A264" s="199">
        <v>239</v>
      </c>
      <c r="B264" s="166"/>
      <c r="C264" s="275" t="s">
        <v>566</v>
      </c>
      <c r="D264" s="276"/>
      <c r="E264" s="193">
        <v>398.4</v>
      </c>
      <c r="F264" s="174"/>
      <c r="G264" s="201"/>
      <c r="H264" s="173"/>
      <c r="I264" s="174">
        <f t="shared" si="131"/>
        <v>0</v>
      </c>
      <c r="J264" s="173"/>
      <c r="K264" s="174">
        <f t="shared" si="132"/>
        <v>0</v>
      </c>
      <c r="L264" s="174">
        <v>21</v>
      </c>
      <c r="M264" s="174">
        <f t="shared" si="133"/>
        <v>0</v>
      </c>
      <c r="N264" s="174">
        <v>0</v>
      </c>
      <c r="O264" s="174">
        <f t="shared" si="134"/>
        <v>0</v>
      </c>
      <c r="P264" s="174">
        <v>0</v>
      </c>
      <c r="Q264" s="174">
        <f t="shared" si="135"/>
        <v>0</v>
      </c>
      <c r="R264" s="174"/>
      <c r="S264" s="174"/>
      <c r="T264" s="175">
        <v>0</v>
      </c>
      <c r="U264" s="174">
        <f t="shared" si="136"/>
        <v>0</v>
      </c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 t="s">
        <v>132</v>
      </c>
      <c r="AF264" s="162"/>
      <c r="AG264" s="162"/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2"/>
      <c r="AV264" s="162"/>
      <c r="AW264" s="162"/>
      <c r="AX264" s="162"/>
      <c r="AY264" s="162"/>
      <c r="AZ264" s="162"/>
      <c r="BA264" s="162"/>
      <c r="BB264" s="162"/>
      <c r="BC264" s="162"/>
      <c r="BD264" s="162"/>
      <c r="BE264" s="162"/>
      <c r="BF264" s="162"/>
      <c r="BG264" s="162"/>
      <c r="BH264" s="162"/>
    </row>
    <row r="265" spans="1:60" ht="22.5" outlineLevel="1" x14ac:dyDescent="0.2">
      <c r="A265" s="199">
        <v>240</v>
      </c>
      <c r="B265" s="166" t="s">
        <v>349</v>
      </c>
      <c r="C265" s="190" t="s">
        <v>350</v>
      </c>
      <c r="D265" s="168" t="s">
        <v>151</v>
      </c>
      <c r="E265" s="170">
        <v>2328</v>
      </c>
      <c r="F265" s="200"/>
      <c r="G265" s="201">
        <f t="shared" ref="G265" si="138">E265*F265</f>
        <v>0</v>
      </c>
      <c r="H265" s="173"/>
      <c r="I265" s="174">
        <f t="shared" si="131"/>
        <v>0</v>
      </c>
      <c r="J265" s="173"/>
      <c r="K265" s="174">
        <f t="shared" si="132"/>
        <v>0</v>
      </c>
      <c r="L265" s="174">
        <v>21</v>
      </c>
      <c r="M265" s="174">
        <f t="shared" si="133"/>
        <v>0</v>
      </c>
      <c r="N265" s="174">
        <v>5.9000000000000003E-4</v>
      </c>
      <c r="O265" s="174">
        <f t="shared" si="134"/>
        <v>1.37</v>
      </c>
      <c r="P265" s="174">
        <v>0</v>
      </c>
      <c r="Q265" s="174">
        <f t="shared" si="135"/>
        <v>0</v>
      </c>
      <c r="R265" s="174"/>
      <c r="S265" s="174"/>
      <c r="T265" s="175">
        <v>0.13719999999999999</v>
      </c>
      <c r="U265" s="174">
        <f t="shared" si="136"/>
        <v>319.39999999999998</v>
      </c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 t="s">
        <v>132</v>
      </c>
      <c r="AF265" s="162"/>
      <c r="AG265" s="162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2"/>
      <c r="AV265" s="162"/>
      <c r="AW265" s="162"/>
      <c r="AX265" s="162"/>
      <c r="AY265" s="162"/>
      <c r="AZ265" s="162"/>
      <c r="BA265" s="162"/>
      <c r="BB265" s="162"/>
      <c r="BC265" s="162"/>
      <c r="BD265" s="162"/>
      <c r="BE265" s="162"/>
      <c r="BF265" s="162"/>
      <c r="BG265" s="162"/>
      <c r="BH265" s="162"/>
    </row>
    <row r="266" spans="1:60" outlineLevel="1" x14ac:dyDescent="0.2">
      <c r="A266" s="199">
        <v>241</v>
      </c>
      <c r="B266" s="166"/>
      <c r="C266" s="285" t="s">
        <v>567</v>
      </c>
      <c r="D266" s="286"/>
      <c r="E266" s="193">
        <v>1583.4</v>
      </c>
      <c r="F266" s="174"/>
      <c r="G266" s="201"/>
      <c r="H266" s="173"/>
      <c r="I266" s="174">
        <f t="shared" si="131"/>
        <v>0</v>
      </c>
      <c r="J266" s="173"/>
      <c r="K266" s="174">
        <f t="shared" si="132"/>
        <v>0</v>
      </c>
      <c r="L266" s="174">
        <v>21</v>
      </c>
      <c r="M266" s="174">
        <f t="shared" si="133"/>
        <v>0</v>
      </c>
      <c r="N266" s="174">
        <v>0</v>
      </c>
      <c r="O266" s="174">
        <f t="shared" si="134"/>
        <v>0</v>
      </c>
      <c r="P266" s="174">
        <v>0</v>
      </c>
      <c r="Q266" s="174">
        <f t="shared" si="135"/>
        <v>0</v>
      </c>
      <c r="R266" s="174"/>
      <c r="S266" s="174"/>
      <c r="T266" s="175">
        <v>0</v>
      </c>
      <c r="U266" s="174">
        <f t="shared" si="136"/>
        <v>0</v>
      </c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 t="s">
        <v>132</v>
      </c>
      <c r="AF266" s="162"/>
      <c r="AG266" s="162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2"/>
      <c r="AV266" s="162"/>
      <c r="AW266" s="162"/>
      <c r="AX266" s="162"/>
      <c r="AY266" s="162"/>
      <c r="AZ266" s="162"/>
      <c r="BA266" s="162"/>
      <c r="BB266" s="162"/>
      <c r="BC266" s="162"/>
      <c r="BD266" s="162"/>
      <c r="BE266" s="162"/>
      <c r="BF266" s="162"/>
      <c r="BG266" s="162"/>
      <c r="BH266" s="162"/>
    </row>
    <row r="267" spans="1:60" outlineLevel="1" x14ac:dyDescent="0.2">
      <c r="A267" s="199">
        <v>242</v>
      </c>
      <c r="B267" s="166"/>
      <c r="C267" s="275" t="s">
        <v>568</v>
      </c>
      <c r="D267" s="284"/>
      <c r="E267" s="193">
        <v>744.6</v>
      </c>
      <c r="F267" s="174"/>
      <c r="G267" s="201"/>
      <c r="H267" s="173"/>
      <c r="I267" s="174">
        <f t="shared" si="131"/>
        <v>0</v>
      </c>
      <c r="J267" s="173"/>
      <c r="K267" s="174">
        <f t="shared" si="132"/>
        <v>0</v>
      </c>
      <c r="L267" s="174">
        <v>21</v>
      </c>
      <c r="M267" s="174">
        <f t="shared" si="133"/>
        <v>0</v>
      </c>
      <c r="N267" s="174">
        <v>0</v>
      </c>
      <c r="O267" s="174">
        <f t="shared" si="134"/>
        <v>0</v>
      </c>
      <c r="P267" s="174">
        <v>0</v>
      </c>
      <c r="Q267" s="174">
        <f t="shared" si="135"/>
        <v>0</v>
      </c>
      <c r="R267" s="174"/>
      <c r="S267" s="174"/>
      <c r="T267" s="175">
        <v>0</v>
      </c>
      <c r="U267" s="174">
        <f t="shared" si="136"/>
        <v>0</v>
      </c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 t="s">
        <v>132</v>
      </c>
      <c r="AF267" s="162"/>
      <c r="AG267" s="162"/>
      <c r="AH267" s="162"/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2"/>
      <c r="AV267" s="162"/>
      <c r="AW267" s="162"/>
      <c r="AX267" s="162"/>
      <c r="AY267" s="162"/>
      <c r="AZ267" s="162"/>
      <c r="BA267" s="162"/>
      <c r="BB267" s="162"/>
      <c r="BC267" s="162"/>
      <c r="BD267" s="162"/>
      <c r="BE267" s="162"/>
      <c r="BF267" s="162"/>
      <c r="BG267" s="162"/>
      <c r="BH267" s="162"/>
    </row>
    <row r="268" spans="1:60" outlineLevel="1" x14ac:dyDescent="0.2">
      <c r="A268" s="199">
        <v>243</v>
      </c>
      <c r="B268" s="166" t="s">
        <v>351</v>
      </c>
      <c r="C268" s="190" t="s">
        <v>352</v>
      </c>
      <c r="D268" s="168" t="s">
        <v>131</v>
      </c>
      <c r="E268" s="170">
        <v>2160</v>
      </c>
      <c r="F268" s="200"/>
      <c r="G268" s="201">
        <f t="shared" ref="G268" si="139">E268*F268</f>
        <v>0</v>
      </c>
      <c r="H268" s="173"/>
      <c r="I268" s="174">
        <f t="shared" si="131"/>
        <v>0</v>
      </c>
      <c r="J268" s="173"/>
      <c r="K268" s="174">
        <f t="shared" si="132"/>
        <v>0</v>
      </c>
      <c r="L268" s="174">
        <v>21</v>
      </c>
      <c r="M268" s="174">
        <f t="shared" si="133"/>
        <v>0</v>
      </c>
      <c r="N268" s="174">
        <v>2.5000000000000001E-4</v>
      </c>
      <c r="O268" s="174">
        <f t="shared" si="134"/>
        <v>0.54</v>
      </c>
      <c r="P268" s="174">
        <v>0</v>
      </c>
      <c r="Q268" s="174">
        <f t="shared" si="135"/>
        <v>0</v>
      </c>
      <c r="R268" s="174"/>
      <c r="S268" s="174"/>
      <c r="T268" s="175">
        <v>0.25800000000000001</v>
      </c>
      <c r="U268" s="174">
        <f t="shared" si="136"/>
        <v>557.28</v>
      </c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 t="s">
        <v>132</v>
      </c>
      <c r="AF268" s="162"/>
      <c r="AG268" s="162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2"/>
      <c r="AV268" s="162"/>
      <c r="AW268" s="162"/>
      <c r="AX268" s="162"/>
      <c r="AY268" s="162"/>
      <c r="AZ268" s="162"/>
      <c r="BA268" s="162"/>
      <c r="BB268" s="162"/>
      <c r="BC268" s="162"/>
      <c r="BD268" s="162"/>
      <c r="BE268" s="162"/>
      <c r="BF268" s="162"/>
      <c r="BG268" s="162"/>
      <c r="BH268" s="162"/>
    </row>
    <row r="269" spans="1:60" outlineLevel="1" x14ac:dyDescent="0.2">
      <c r="A269" s="199">
        <v>244</v>
      </c>
      <c r="B269" s="166"/>
      <c r="C269" s="275" t="s">
        <v>565</v>
      </c>
      <c r="D269" s="276"/>
      <c r="E269" s="193">
        <v>1763.2</v>
      </c>
      <c r="F269" s="174"/>
      <c r="G269" s="201"/>
      <c r="H269" s="173"/>
      <c r="I269" s="174">
        <f t="shared" si="131"/>
        <v>0</v>
      </c>
      <c r="J269" s="173"/>
      <c r="K269" s="174">
        <f t="shared" si="132"/>
        <v>0</v>
      </c>
      <c r="L269" s="174">
        <v>21</v>
      </c>
      <c r="M269" s="174">
        <f t="shared" si="133"/>
        <v>0</v>
      </c>
      <c r="N269" s="174">
        <v>0</v>
      </c>
      <c r="O269" s="174">
        <f t="shared" si="134"/>
        <v>0</v>
      </c>
      <c r="P269" s="174">
        <v>0</v>
      </c>
      <c r="Q269" s="174">
        <f t="shared" si="135"/>
        <v>0</v>
      </c>
      <c r="R269" s="174"/>
      <c r="S269" s="174"/>
      <c r="T269" s="175">
        <v>0</v>
      </c>
      <c r="U269" s="174">
        <f t="shared" si="136"/>
        <v>0</v>
      </c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 t="s">
        <v>132</v>
      </c>
      <c r="AF269" s="162"/>
      <c r="AG269" s="162"/>
      <c r="AH269" s="162"/>
      <c r="AI269" s="162"/>
      <c r="AJ269" s="162"/>
      <c r="AK269" s="162"/>
      <c r="AL269" s="162"/>
      <c r="AM269" s="162"/>
      <c r="AN269" s="162"/>
      <c r="AO269" s="162"/>
      <c r="AP269" s="162"/>
      <c r="AQ269" s="162"/>
      <c r="AR269" s="162"/>
      <c r="AS269" s="162"/>
      <c r="AT269" s="162"/>
      <c r="AU269" s="162"/>
      <c r="AV269" s="162"/>
      <c r="AW269" s="162"/>
      <c r="AX269" s="162"/>
      <c r="AY269" s="162"/>
      <c r="AZ269" s="162"/>
      <c r="BA269" s="162"/>
      <c r="BB269" s="162"/>
      <c r="BC269" s="162"/>
      <c r="BD269" s="162"/>
      <c r="BE269" s="162"/>
      <c r="BF269" s="162"/>
      <c r="BG269" s="162"/>
      <c r="BH269" s="162"/>
    </row>
    <row r="270" spans="1:60" outlineLevel="1" x14ac:dyDescent="0.2">
      <c r="A270" s="199">
        <v>245</v>
      </c>
      <c r="B270" s="166"/>
      <c r="C270" s="275" t="s">
        <v>566</v>
      </c>
      <c r="D270" s="276"/>
      <c r="E270" s="193">
        <v>398.4</v>
      </c>
      <c r="F270" s="174"/>
      <c r="G270" s="201"/>
      <c r="H270" s="173"/>
      <c r="I270" s="174">
        <f t="shared" si="131"/>
        <v>0</v>
      </c>
      <c r="J270" s="173"/>
      <c r="K270" s="174">
        <f t="shared" si="132"/>
        <v>0</v>
      </c>
      <c r="L270" s="174">
        <v>21</v>
      </c>
      <c r="M270" s="174">
        <f t="shared" si="133"/>
        <v>0</v>
      </c>
      <c r="N270" s="174">
        <v>0</v>
      </c>
      <c r="O270" s="174">
        <f t="shared" si="134"/>
        <v>0</v>
      </c>
      <c r="P270" s="174">
        <v>0</v>
      </c>
      <c r="Q270" s="174">
        <f t="shared" si="135"/>
        <v>0</v>
      </c>
      <c r="R270" s="174"/>
      <c r="S270" s="174"/>
      <c r="T270" s="175">
        <v>0</v>
      </c>
      <c r="U270" s="174">
        <f t="shared" si="136"/>
        <v>0</v>
      </c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 t="s">
        <v>132</v>
      </c>
      <c r="AF270" s="162"/>
      <c r="AG270" s="162"/>
      <c r="AH270" s="162"/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2"/>
      <c r="AV270" s="162"/>
      <c r="AW270" s="162"/>
      <c r="AX270" s="162"/>
      <c r="AY270" s="162"/>
      <c r="AZ270" s="162"/>
      <c r="BA270" s="162"/>
      <c r="BB270" s="162"/>
      <c r="BC270" s="162"/>
      <c r="BD270" s="162"/>
      <c r="BE270" s="162"/>
      <c r="BF270" s="162"/>
      <c r="BG270" s="162"/>
      <c r="BH270" s="162"/>
    </row>
    <row r="271" spans="1:60" outlineLevel="1" x14ac:dyDescent="0.2">
      <c r="A271" s="199">
        <v>246</v>
      </c>
      <c r="B271" s="166" t="s">
        <v>353</v>
      </c>
      <c r="C271" s="190" t="s">
        <v>593</v>
      </c>
      <c r="D271" s="168" t="s">
        <v>131</v>
      </c>
      <c r="E271" s="170">
        <v>2377.7600000000002</v>
      </c>
      <c r="F271" s="200"/>
      <c r="G271" s="201">
        <f t="shared" ref="G271" si="140">E271*F271</f>
        <v>0</v>
      </c>
      <c r="H271" s="173"/>
      <c r="I271" s="174">
        <f t="shared" si="131"/>
        <v>0</v>
      </c>
      <c r="J271" s="173"/>
      <c r="K271" s="174">
        <f t="shared" si="132"/>
        <v>0</v>
      </c>
      <c r="L271" s="174">
        <v>21</v>
      </c>
      <c r="M271" s="174">
        <f t="shared" si="133"/>
        <v>0</v>
      </c>
      <c r="N271" s="174">
        <v>2.5000000000000001E-4</v>
      </c>
      <c r="O271" s="174">
        <f t="shared" si="134"/>
        <v>0.59</v>
      </c>
      <c r="P271" s="174">
        <v>0</v>
      </c>
      <c r="Q271" s="174">
        <f t="shared" si="135"/>
        <v>0</v>
      </c>
      <c r="R271" s="174"/>
      <c r="S271" s="174"/>
      <c r="T271" s="175">
        <v>0.25800000000000001</v>
      </c>
      <c r="U271" s="174">
        <f t="shared" si="136"/>
        <v>613.46</v>
      </c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 t="s">
        <v>132</v>
      </c>
      <c r="AF271" s="162"/>
      <c r="AG271" s="162"/>
      <c r="AH271" s="162"/>
      <c r="AI271" s="162"/>
      <c r="AJ271" s="162"/>
      <c r="AK271" s="162"/>
      <c r="AL271" s="162"/>
      <c r="AM271" s="162"/>
      <c r="AN271" s="162"/>
      <c r="AO271" s="162"/>
      <c r="AP271" s="162"/>
      <c r="AQ271" s="162"/>
      <c r="AR271" s="162"/>
      <c r="AS271" s="162"/>
      <c r="AT271" s="162"/>
      <c r="AU271" s="162"/>
      <c r="AV271" s="162"/>
      <c r="AW271" s="162"/>
      <c r="AX271" s="162"/>
      <c r="AY271" s="162"/>
      <c r="AZ271" s="162"/>
      <c r="BA271" s="162"/>
      <c r="BB271" s="162"/>
      <c r="BC271" s="162"/>
      <c r="BD271" s="162"/>
      <c r="BE271" s="162"/>
      <c r="BF271" s="162"/>
      <c r="BG271" s="162"/>
      <c r="BH271" s="162"/>
    </row>
    <row r="272" spans="1:60" outlineLevel="1" x14ac:dyDescent="0.2">
      <c r="A272" s="199">
        <v>247</v>
      </c>
      <c r="B272" s="166"/>
      <c r="C272" s="275" t="s">
        <v>569</v>
      </c>
      <c r="D272" s="276"/>
      <c r="E272" s="193">
        <v>1939.52</v>
      </c>
      <c r="F272" s="174"/>
      <c r="G272" s="201"/>
      <c r="H272" s="173"/>
      <c r="I272" s="174">
        <f t="shared" si="131"/>
        <v>0</v>
      </c>
      <c r="J272" s="173"/>
      <c r="K272" s="174">
        <f t="shared" si="132"/>
        <v>0</v>
      </c>
      <c r="L272" s="174">
        <v>21</v>
      </c>
      <c r="M272" s="174">
        <f t="shared" si="133"/>
        <v>0</v>
      </c>
      <c r="N272" s="174">
        <v>0</v>
      </c>
      <c r="O272" s="174">
        <f t="shared" si="134"/>
        <v>0</v>
      </c>
      <c r="P272" s="174">
        <v>0</v>
      </c>
      <c r="Q272" s="174">
        <f t="shared" si="135"/>
        <v>0</v>
      </c>
      <c r="R272" s="174"/>
      <c r="S272" s="174"/>
      <c r="T272" s="175">
        <v>0</v>
      </c>
      <c r="U272" s="174">
        <f t="shared" si="136"/>
        <v>0</v>
      </c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 t="s">
        <v>132</v>
      </c>
      <c r="AF272" s="162"/>
      <c r="AG272" s="162"/>
      <c r="AH272" s="162"/>
      <c r="AI272" s="162"/>
      <c r="AJ272" s="162"/>
      <c r="AK272" s="162"/>
      <c r="AL272" s="162"/>
      <c r="AM272" s="162"/>
      <c r="AN272" s="162"/>
      <c r="AO272" s="162"/>
      <c r="AP272" s="162"/>
      <c r="AQ272" s="162"/>
      <c r="AR272" s="162"/>
      <c r="AS272" s="162"/>
      <c r="AT272" s="162"/>
      <c r="AU272" s="162"/>
      <c r="AV272" s="162"/>
      <c r="AW272" s="162"/>
      <c r="AX272" s="162"/>
      <c r="AY272" s="162"/>
      <c r="AZ272" s="162"/>
      <c r="BA272" s="162"/>
      <c r="BB272" s="162"/>
      <c r="BC272" s="162"/>
      <c r="BD272" s="162"/>
      <c r="BE272" s="162"/>
      <c r="BF272" s="162"/>
      <c r="BG272" s="162"/>
      <c r="BH272" s="162"/>
    </row>
    <row r="273" spans="1:60" outlineLevel="1" x14ac:dyDescent="0.2">
      <c r="A273" s="199">
        <v>248</v>
      </c>
      <c r="B273" s="166"/>
      <c r="C273" s="275" t="s">
        <v>570</v>
      </c>
      <c r="D273" s="276"/>
      <c r="E273" s="193">
        <v>438.24</v>
      </c>
      <c r="F273" s="174"/>
      <c r="G273" s="201"/>
      <c r="H273" s="173"/>
      <c r="I273" s="174">
        <f t="shared" si="131"/>
        <v>0</v>
      </c>
      <c r="J273" s="173"/>
      <c r="K273" s="174">
        <f t="shared" si="132"/>
        <v>0</v>
      </c>
      <c r="L273" s="174">
        <v>21</v>
      </c>
      <c r="M273" s="174">
        <f t="shared" si="133"/>
        <v>0</v>
      </c>
      <c r="N273" s="174">
        <v>0</v>
      </c>
      <c r="O273" s="174">
        <f t="shared" si="134"/>
        <v>0</v>
      </c>
      <c r="P273" s="174">
        <v>0</v>
      </c>
      <c r="Q273" s="174">
        <f t="shared" si="135"/>
        <v>0</v>
      </c>
      <c r="R273" s="174"/>
      <c r="S273" s="174"/>
      <c r="T273" s="175">
        <v>0</v>
      </c>
      <c r="U273" s="174">
        <f t="shared" si="136"/>
        <v>0</v>
      </c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 t="s">
        <v>132</v>
      </c>
      <c r="AF273" s="162"/>
      <c r="AG273" s="162"/>
      <c r="AH273" s="162"/>
      <c r="AI273" s="162"/>
      <c r="AJ273" s="162"/>
      <c r="AK273" s="162"/>
      <c r="AL273" s="162"/>
      <c r="AM273" s="162"/>
      <c r="AN273" s="162"/>
      <c r="AO273" s="162"/>
      <c r="AP273" s="162"/>
      <c r="AQ273" s="162"/>
      <c r="AR273" s="162"/>
      <c r="AS273" s="162"/>
      <c r="AT273" s="162"/>
      <c r="AU273" s="162"/>
      <c r="AV273" s="162"/>
      <c r="AW273" s="162"/>
      <c r="AX273" s="162"/>
      <c r="AY273" s="162"/>
      <c r="AZ273" s="162"/>
      <c r="BA273" s="162"/>
      <c r="BB273" s="162"/>
      <c r="BC273" s="162"/>
      <c r="BD273" s="162"/>
      <c r="BE273" s="162"/>
      <c r="BF273" s="162"/>
      <c r="BG273" s="162"/>
      <c r="BH273" s="162"/>
    </row>
    <row r="274" spans="1:60" outlineLevel="1" x14ac:dyDescent="0.2">
      <c r="A274" s="199">
        <v>249</v>
      </c>
      <c r="B274" s="166" t="s">
        <v>354</v>
      </c>
      <c r="C274" s="190" t="s">
        <v>355</v>
      </c>
      <c r="D274" s="168" t="s">
        <v>179</v>
      </c>
      <c r="E274" s="170">
        <v>5.98</v>
      </c>
      <c r="F274" s="200"/>
      <c r="G274" s="201">
        <f t="shared" ref="G274" si="141">E274*F274</f>
        <v>0</v>
      </c>
      <c r="H274" s="173"/>
      <c r="I274" s="174">
        <f t="shared" si="131"/>
        <v>0</v>
      </c>
      <c r="J274" s="173"/>
      <c r="K274" s="174">
        <f t="shared" si="132"/>
        <v>0</v>
      </c>
      <c r="L274" s="174">
        <v>21</v>
      </c>
      <c r="M274" s="174">
        <f t="shared" si="133"/>
        <v>0</v>
      </c>
      <c r="N274" s="174">
        <v>0</v>
      </c>
      <c r="O274" s="174">
        <f t="shared" si="134"/>
        <v>0</v>
      </c>
      <c r="P274" s="174">
        <v>0</v>
      </c>
      <c r="Q274" s="174">
        <f t="shared" si="135"/>
        <v>0</v>
      </c>
      <c r="R274" s="174"/>
      <c r="S274" s="174"/>
      <c r="T274" s="175">
        <v>1.091</v>
      </c>
      <c r="U274" s="174">
        <f t="shared" si="136"/>
        <v>6.52</v>
      </c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 t="s">
        <v>132</v>
      </c>
      <c r="AF274" s="162"/>
      <c r="AG274" s="162"/>
      <c r="AH274" s="162"/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2"/>
      <c r="AV274" s="162"/>
      <c r="AW274" s="162"/>
      <c r="AX274" s="162"/>
      <c r="AY274" s="162"/>
      <c r="AZ274" s="162"/>
      <c r="BA274" s="162"/>
      <c r="BB274" s="162"/>
      <c r="BC274" s="162"/>
      <c r="BD274" s="162"/>
      <c r="BE274" s="162"/>
      <c r="BF274" s="162"/>
      <c r="BG274" s="162"/>
      <c r="BH274" s="162"/>
    </row>
    <row r="275" spans="1:60" x14ac:dyDescent="0.2">
      <c r="A275" s="202" t="s">
        <v>127</v>
      </c>
      <c r="B275" s="167" t="s">
        <v>88</v>
      </c>
      <c r="C275" s="191" t="s">
        <v>89</v>
      </c>
      <c r="D275" s="169"/>
      <c r="E275" s="171"/>
      <c r="F275" s="176"/>
      <c r="G275" s="203">
        <f>SUMIF(AE276:AE281,"&lt;&gt;NOR",G276:G281)</f>
        <v>0</v>
      </c>
      <c r="H275" s="176"/>
      <c r="I275" s="176">
        <f>SUM(I276:I281)</f>
        <v>0</v>
      </c>
      <c r="J275" s="176"/>
      <c r="K275" s="176">
        <f>SUM(K276:K281)</f>
        <v>0</v>
      </c>
      <c r="L275" s="176"/>
      <c r="M275" s="176">
        <f>SUM(M276:M281)</f>
        <v>0</v>
      </c>
      <c r="N275" s="176"/>
      <c r="O275" s="176">
        <f>SUM(O276:O281)</f>
        <v>216.01</v>
      </c>
      <c r="P275" s="176"/>
      <c r="Q275" s="176">
        <f>SUM(Q276:Q281)</f>
        <v>0</v>
      </c>
      <c r="R275" s="176"/>
      <c r="S275" s="176"/>
      <c r="T275" s="177"/>
      <c r="U275" s="176">
        <f>SUM(U276:U281)</f>
        <v>911.95999999999992</v>
      </c>
      <c r="AE275" t="s">
        <v>128</v>
      </c>
    </row>
    <row r="276" spans="1:60" outlineLevel="1" x14ac:dyDescent="0.2">
      <c r="A276" s="199">
        <v>250</v>
      </c>
      <c r="B276" s="166" t="s">
        <v>356</v>
      </c>
      <c r="C276" s="190" t="s">
        <v>357</v>
      </c>
      <c r="D276" s="168" t="s">
        <v>131</v>
      </c>
      <c r="E276" s="170">
        <v>2160</v>
      </c>
      <c r="F276" s="200"/>
      <c r="G276" s="201">
        <f t="shared" ref="G276" si="142">E276*F276</f>
        <v>0</v>
      </c>
      <c r="H276" s="173"/>
      <c r="I276" s="174">
        <f t="shared" ref="I276:I281" si="143">ROUND(E276*H276,2)</f>
        <v>0</v>
      </c>
      <c r="J276" s="173"/>
      <c r="K276" s="174">
        <f t="shared" ref="K276:K281" si="144">ROUND(E276*J276,2)</f>
        <v>0</v>
      </c>
      <c r="L276" s="174">
        <v>21</v>
      </c>
      <c r="M276" s="174">
        <f t="shared" ref="M276:M281" si="145">G276*(1+L276/100)</f>
        <v>0</v>
      </c>
      <c r="N276" s="174">
        <v>7.7770000000000006E-2</v>
      </c>
      <c r="O276" s="174">
        <f t="shared" ref="O276:O281" si="146">ROUND(E276*N276,2)</f>
        <v>167.98</v>
      </c>
      <c r="P276" s="174">
        <v>0</v>
      </c>
      <c r="Q276" s="174">
        <f t="shared" ref="Q276:Q281" si="147">ROUND(E276*P276,2)</f>
        <v>0</v>
      </c>
      <c r="R276" s="174"/>
      <c r="S276" s="174"/>
      <c r="T276" s="175">
        <v>0.41899999999999998</v>
      </c>
      <c r="U276" s="174">
        <f t="shared" ref="U276:U281" si="148">ROUND(E276*T276,2)</f>
        <v>905.04</v>
      </c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 t="s">
        <v>132</v>
      </c>
      <c r="AF276" s="162"/>
      <c r="AG276" s="162"/>
      <c r="AH276" s="162"/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2"/>
      <c r="AV276" s="162"/>
      <c r="AW276" s="162"/>
      <c r="AX276" s="162"/>
      <c r="AY276" s="162"/>
      <c r="AZ276" s="162"/>
      <c r="BA276" s="162"/>
      <c r="BB276" s="162"/>
      <c r="BC276" s="162"/>
      <c r="BD276" s="162"/>
      <c r="BE276" s="162"/>
      <c r="BF276" s="162"/>
      <c r="BG276" s="162"/>
      <c r="BH276" s="162"/>
    </row>
    <row r="277" spans="1:60" outlineLevel="1" x14ac:dyDescent="0.2">
      <c r="A277" s="199">
        <v>251</v>
      </c>
      <c r="B277" s="166"/>
      <c r="C277" s="275" t="s">
        <v>565</v>
      </c>
      <c r="D277" s="276"/>
      <c r="E277" s="193">
        <v>1763.2</v>
      </c>
      <c r="F277" s="174"/>
      <c r="G277" s="201"/>
      <c r="H277" s="173"/>
      <c r="I277" s="174">
        <f t="shared" si="143"/>
        <v>0</v>
      </c>
      <c r="J277" s="173"/>
      <c r="K277" s="174">
        <f t="shared" si="144"/>
        <v>0</v>
      </c>
      <c r="L277" s="174">
        <v>21</v>
      </c>
      <c r="M277" s="174">
        <f t="shared" si="145"/>
        <v>0</v>
      </c>
      <c r="N277" s="174">
        <v>0</v>
      </c>
      <c r="O277" s="174">
        <f t="shared" si="146"/>
        <v>0</v>
      </c>
      <c r="P277" s="174">
        <v>0</v>
      </c>
      <c r="Q277" s="174">
        <f t="shared" si="147"/>
        <v>0</v>
      </c>
      <c r="R277" s="174"/>
      <c r="S277" s="174"/>
      <c r="T277" s="175">
        <v>0</v>
      </c>
      <c r="U277" s="174">
        <f t="shared" si="148"/>
        <v>0</v>
      </c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 t="s">
        <v>132</v>
      </c>
      <c r="AF277" s="162"/>
      <c r="AG277" s="162"/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2"/>
      <c r="AV277" s="162"/>
      <c r="AW277" s="162"/>
      <c r="AX277" s="162"/>
      <c r="AY277" s="162"/>
      <c r="AZ277" s="162"/>
      <c r="BA277" s="162"/>
      <c r="BB277" s="162"/>
      <c r="BC277" s="162"/>
      <c r="BD277" s="162"/>
      <c r="BE277" s="162"/>
      <c r="BF277" s="162"/>
      <c r="BG277" s="162"/>
      <c r="BH277" s="162"/>
    </row>
    <row r="278" spans="1:60" outlineLevel="1" x14ac:dyDescent="0.2">
      <c r="A278" s="199">
        <v>252</v>
      </c>
      <c r="B278" s="166"/>
      <c r="C278" s="275" t="s">
        <v>566</v>
      </c>
      <c r="D278" s="276"/>
      <c r="E278" s="193">
        <v>398.4</v>
      </c>
      <c r="F278" s="174"/>
      <c r="G278" s="201"/>
      <c r="H278" s="173"/>
      <c r="I278" s="174">
        <f t="shared" si="143"/>
        <v>0</v>
      </c>
      <c r="J278" s="173"/>
      <c r="K278" s="174">
        <f t="shared" si="144"/>
        <v>0</v>
      </c>
      <c r="L278" s="174">
        <v>21</v>
      </c>
      <c r="M278" s="174">
        <f t="shared" si="145"/>
        <v>0</v>
      </c>
      <c r="N278" s="174">
        <v>0</v>
      </c>
      <c r="O278" s="174">
        <f t="shared" si="146"/>
        <v>0</v>
      </c>
      <c r="P278" s="174">
        <v>0</v>
      </c>
      <c r="Q278" s="174">
        <f t="shared" si="147"/>
        <v>0</v>
      </c>
      <c r="R278" s="174"/>
      <c r="S278" s="174"/>
      <c r="T278" s="175">
        <v>0</v>
      </c>
      <c r="U278" s="174">
        <f t="shared" si="148"/>
        <v>0</v>
      </c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 t="s">
        <v>132</v>
      </c>
      <c r="AF278" s="162"/>
      <c r="AG278" s="162"/>
      <c r="AH278" s="162"/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2"/>
      <c r="AV278" s="162"/>
      <c r="AW278" s="162"/>
      <c r="AX278" s="162"/>
      <c r="AY278" s="162"/>
      <c r="AZ278" s="162"/>
      <c r="BA278" s="162"/>
      <c r="BB278" s="162"/>
      <c r="BC278" s="162"/>
      <c r="BD278" s="162"/>
      <c r="BE278" s="162"/>
      <c r="BF278" s="162"/>
      <c r="BG278" s="162"/>
      <c r="BH278" s="162"/>
    </row>
    <row r="279" spans="1:60" outlineLevel="1" x14ac:dyDescent="0.2">
      <c r="A279" s="199">
        <v>253</v>
      </c>
      <c r="B279" s="166" t="s">
        <v>358</v>
      </c>
      <c r="C279" s="190" t="s">
        <v>359</v>
      </c>
      <c r="D279" s="168" t="s">
        <v>131</v>
      </c>
      <c r="E279" s="170">
        <v>4323.2</v>
      </c>
      <c r="F279" s="200"/>
      <c r="G279" s="201">
        <f t="shared" ref="G279" si="149">E279*F279</f>
        <v>0</v>
      </c>
      <c r="H279" s="173"/>
      <c r="I279" s="174">
        <f t="shared" si="143"/>
        <v>0</v>
      </c>
      <c r="J279" s="173"/>
      <c r="K279" s="174">
        <f t="shared" si="144"/>
        <v>0</v>
      </c>
      <c r="L279" s="174">
        <v>21</v>
      </c>
      <c r="M279" s="174">
        <f t="shared" si="145"/>
        <v>0</v>
      </c>
      <c r="N279" s="174">
        <v>1.111E-2</v>
      </c>
      <c r="O279" s="174">
        <f t="shared" si="146"/>
        <v>48.03</v>
      </c>
      <c r="P279" s="174">
        <v>0</v>
      </c>
      <c r="Q279" s="174">
        <f t="shared" si="147"/>
        <v>0</v>
      </c>
      <c r="R279" s="174"/>
      <c r="S279" s="174"/>
      <c r="T279" s="175">
        <v>1.6000000000000001E-3</v>
      </c>
      <c r="U279" s="174">
        <f t="shared" si="148"/>
        <v>6.92</v>
      </c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 t="s">
        <v>132</v>
      </c>
      <c r="AF279" s="162"/>
      <c r="AG279" s="162"/>
      <c r="AH279" s="162"/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2"/>
      <c r="AV279" s="162"/>
      <c r="AW279" s="162"/>
      <c r="AX279" s="162"/>
      <c r="AY279" s="162"/>
      <c r="AZ279" s="162"/>
      <c r="BA279" s="162"/>
      <c r="BB279" s="162"/>
      <c r="BC279" s="162"/>
      <c r="BD279" s="162"/>
      <c r="BE279" s="162"/>
      <c r="BF279" s="162"/>
      <c r="BG279" s="162"/>
      <c r="BH279" s="162"/>
    </row>
    <row r="280" spans="1:60" outlineLevel="1" x14ac:dyDescent="0.2">
      <c r="A280" s="199">
        <v>254</v>
      </c>
      <c r="B280" s="166"/>
      <c r="C280" s="275" t="s">
        <v>571</v>
      </c>
      <c r="D280" s="276"/>
      <c r="E280" s="193">
        <v>3526.4</v>
      </c>
      <c r="F280" s="174"/>
      <c r="G280" s="201"/>
      <c r="H280" s="173"/>
      <c r="I280" s="174">
        <f t="shared" si="143"/>
        <v>0</v>
      </c>
      <c r="J280" s="173"/>
      <c r="K280" s="174">
        <f t="shared" si="144"/>
        <v>0</v>
      </c>
      <c r="L280" s="174">
        <v>21</v>
      </c>
      <c r="M280" s="174">
        <f t="shared" si="145"/>
        <v>0</v>
      </c>
      <c r="N280" s="174">
        <v>0</v>
      </c>
      <c r="O280" s="174">
        <f t="shared" si="146"/>
        <v>0</v>
      </c>
      <c r="P280" s="174">
        <v>0</v>
      </c>
      <c r="Q280" s="174">
        <f t="shared" si="147"/>
        <v>0</v>
      </c>
      <c r="R280" s="174"/>
      <c r="S280" s="174"/>
      <c r="T280" s="175">
        <v>0</v>
      </c>
      <c r="U280" s="174">
        <f t="shared" si="148"/>
        <v>0</v>
      </c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 t="s">
        <v>132</v>
      </c>
      <c r="AF280" s="162"/>
      <c r="AG280" s="162"/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2"/>
      <c r="AV280" s="162"/>
      <c r="AW280" s="162"/>
      <c r="AX280" s="162"/>
      <c r="AY280" s="162"/>
      <c r="AZ280" s="162"/>
      <c r="BA280" s="162"/>
      <c r="BB280" s="162"/>
      <c r="BC280" s="162"/>
      <c r="BD280" s="162"/>
      <c r="BE280" s="162"/>
      <c r="BF280" s="162"/>
      <c r="BG280" s="162"/>
      <c r="BH280" s="162"/>
    </row>
    <row r="281" spans="1:60" outlineLevel="1" x14ac:dyDescent="0.2">
      <c r="A281" s="199">
        <v>255</v>
      </c>
      <c r="B281" s="166"/>
      <c r="C281" s="275" t="s">
        <v>572</v>
      </c>
      <c r="D281" s="276"/>
      <c r="E281" s="193">
        <v>796.8</v>
      </c>
      <c r="F281" s="174"/>
      <c r="G281" s="201"/>
      <c r="H281" s="173"/>
      <c r="I281" s="174">
        <f t="shared" si="143"/>
        <v>0</v>
      </c>
      <c r="J281" s="173"/>
      <c r="K281" s="174">
        <f t="shared" si="144"/>
        <v>0</v>
      </c>
      <c r="L281" s="174">
        <v>21</v>
      </c>
      <c r="M281" s="174">
        <f t="shared" si="145"/>
        <v>0</v>
      </c>
      <c r="N281" s="174">
        <v>0</v>
      </c>
      <c r="O281" s="174">
        <f t="shared" si="146"/>
        <v>0</v>
      </c>
      <c r="P281" s="174">
        <v>0</v>
      </c>
      <c r="Q281" s="174">
        <f t="shared" si="147"/>
        <v>0</v>
      </c>
      <c r="R281" s="174"/>
      <c r="S281" s="174"/>
      <c r="T281" s="175">
        <v>0</v>
      </c>
      <c r="U281" s="174">
        <f t="shared" si="148"/>
        <v>0</v>
      </c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 t="s">
        <v>132</v>
      </c>
      <c r="AF281" s="162"/>
      <c r="AG281" s="162"/>
      <c r="AH281" s="162"/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2"/>
      <c r="AV281" s="162"/>
      <c r="AW281" s="162"/>
      <c r="AX281" s="162"/>
      <c r="AY281" s="162"/>
      <c r="AZ281" s="162"/>
      <c r="BA281" s="162"/>
      <c r="BB281" s="162"/>
      <c r="BC281" s="162"/>
      <c r="BD281" s="162"/>
      <c r="BE281" s="162"/>
      <c r="BF281" s="162"/>
      <c r="BG281" s="162"/>
      <c r="BH281" s="162"/>
    </row>
    <row r="282" spans="1:60" x14ac:dyDescent="0.2">
      <c r="A282" s="202" t="s">
        <v>127</v>
      </c>
      <c r="B282" s="167" t="s">
        <v>90</v>
      </c>
      <c r="C282" s="191" t="s">
        <v>91</v>
      </c>
      <c r="D282" s="169"/>
      <c r="E282" s="171"/>
      <c r="F282" s="176"/>
      <c r="G282" s="203">
        <f>SUMIF(AE283:AE295,"&lt;&gt;NOR",G283:G295)</f>
        <v>0</v>
      </c>
      <c r="H282" s="176"/>
      <c r="I282" s="176">
        <f>SUM(I283:I295)</f>
        <v>0</v>
      </c>
      <c r="J282" s="176"/>
      <c r="K282" s="176">
        <f>SUM(K283:K295)</f>
        <v>0</v>
      </c>
      <c r="L282" s="176"/>
      <c r="M282" s="176">
        <f>SUM(M283:M295)</f>
        <v>0</v>
      </c>
      <c r="N282" s="176"/>
      <c r="O282" s="176">
        <f>SUM(O283:O295)</f>
        <v>25.26</v>
      </c>
      <c r="P282" s="176"/>
      <c r="Q282" s="176">
        <f>SUM(Q283:Q295)</f>
        <v>0</v>
      </c>
      <c r="R282" s="176"/>
      <c r="S282" s="176"/>
      <c r="T282" s="177"/>
      <c r="U282" s="176">
        <f>SUM(U283:U295)</f>
        <v>2255.0699999999997</v>
      </c>
      <c r="AE282" t="s">
        <v>128</v>
      </c>
    </row>
    <row r="283" spans="1:60" outlineLevel="1" x14ac:dyDescent="0.2">
      <c r="A283" s="199">
        <v>256</v>
      </c>
      <c r="B283" s="166" t="s">
        <v>360</v>
      </c>
      <c r="C283" s="190" t="s">
        <v>361</v>
      </c>
      <c r="D283" s="168" t="s">
        <v>151</v>
      </c>
      <c r="E283" s="170">
        <v>353.76</v>
      </c>
      <c r="F283" s="200"/>
      <c r="G283" s="201">
        <f t="shared" ref="G283" si="150">E283*F283</f>
        <v>0</v>
      </c>
      <c r="H283" s="173"/>
      <c r="I283" s="174">
        <f t="shared" ref="I283:I295" si="151">ROUND(E283*H283,2)</f>
        <v>0</v>
      </c>
      <c r="J283" s="173"/>
      <c r="K283" s="174">
        <f t="shared" ref="K283:K295" si="152">ROUND(E283*J283,2)</f>
        <v>0</v>
      </c>
      <c r="L283" s="174">
        <v>21</v>
      </c>
      <c r="M283" s="174">
        <f t="shared" ref="M283:M295" si="153">G283*(1+L283/100)</f>
        <v>0</v>
      </c>
      <c r="N283" s="174">
        <v>0</v>
      </c>
      <c r="O283" s="174">
        <f t="shared" ref="O283:O295" si="154">ROUND(E283*N283,2)</f>
        <v>0</v>
      </c>
      <c r="P283" s="174">
        <v>0</v>
      </c>
      <c r="Q283" s="174">
        <f t="shared" ref="Q283:Q295" si="155">ROUND(E283*P283,2)</f>
        <v>0</v>
      </c>
      <c r="R283" s="174"/>
      <c r="S283" s="174"/>
      <c r="T283" s="175">
        <v>0.13</v>
      </c>
      <c r="U283" s="174">
        <f t="shared" ref="U283:U295" si="156">ROUND(E283*T283,2)</f>
        <v>45.99</v>
      </c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 t="s">
        <v>132</v>
      </c>
      <c r="AF283" s="162"/>
      <c r="AG283" s="162"/>
      <c r="AH283" s="162"/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2"/>
      <c r="AV283" s="162"/>
      <c r="AW283" s="162"/>
      <c r="AX283" s="162"/>
      <c r="AY283" s="162"/>
      <c r="AZ283" s="162"/>
      <c r="BA283" s="162"/>
      <c r="BB283" s="162"/>
      <c r="BC283" s="162"/>
      <c r="BD283" s="162"/>
      <c r="BE283" s="162"/>
      <c r="BF283" s="162"/>
      <c r="BG283" s="162"/>
      <c r="BH283" s="162"/>
    </row>
    <row r="284" spans="1:60" outlineLevel="1" x14ac:dyDescent="0.2">
      <c r="A284" s="199">
        <v>257</v>
      </c>
      <c r="B284" s="166"/>
      <c r="C284" s="275" t="s">
        <v>573</v>
      </c>
      <c r="D284" s="276"/>
      <c r="E284" s="193">
        <v>353.76</v>
      </c>
      <c r="F284" s="174"/>
      <c r="G284" s="201"/>
      <c r="H284" s="173"/>
      <c r="I284" s="174">
        <f t="shared" si="151"/>
        <v>0</v>
      </c>
      <c r="J284" s="173"/>
      <c r="K284" s="174">
        <f t="shared" si="152"/>
        <v>0</v>
      </c>
      <c r="L284" s="174">
        <v>21</v>
      </c>
      <c r="M284" s="174">
        <f t="shared" si="153"/>
        <v>0</v>
      </c>
      <c r="N284" s="174">
        <v>0</v>
      </c>
      <c r="O284" s="174">
        <f t="shared" si="154"/>
        <v>0</v>
      </c>
      <c r="P284" s="174">
        <v>0</v>
      </c>
      <c r="Q284" s="174">
        <f t="shared" si="155"/>
        <v>0</v>
      </c>
      <c r="R284" s="174"/>
      <c r="S284" s="174"/>
      <c r="T284" s="175">
        <v>0</v>
      </c>
      <c r="U284" s="174">
        <f t="shared" si="156"/>
        <v>0</v>
      </c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 t="s">
        <v>132</v>
      </c>
      <c r="AF284" s="162"/>
      <c r="AG284" s="162"/>
      <c r="AH284" s="162"/>
      <c r="AI284" s="162"/>
      <c r="AJ284" s="162"/>
      <c r="AK284" s="162"/>
      <c r="AL284" s="162"/>
      <c r="AM284" s="162"/>
      <c r="AN284" s="162"/>
      <c r="AO284" s="162"/>
      <c r="AP284" s="162"/>
      <c r="AQ284" s="162"/>
      <c r="AR284" s="162"/>
      <c r="AS284" s="162"/>
      <c r="AT284" s="162"/>
      <c r="AU284" s="162"/>
      <c r="AV284" s="162"/>
      <c r="AW284" s="162"/>
      <c r="AX284" s="162"/>
      <c r="AY284" s="162"/>
      <c r="AZ284" s="162"/>
      <c r="BA284" s="162"/>
      <c r="BB284" s="162"/>
      <c r="BC284" s="162"/>
      <c r="BD284" s="162"/>
      <c r="BE284" s="162"/>
      <c r="BF284" s="162"/>
      <c r="BG284" s="162"/>
      <c r="BH284" s="162"/>
    </row>
    <row r="285" spans="1:60" outlineLevel="1" x14ac:dyDescent="0.2">
      <c r="A285" s="199">
        <v>258</v>
      </c>
      <c r="B285" s="166" t="s">
        <v>362</v>
      </c>
      <c r="C285" s="190" t="s">
        <v>363</v>
      </c>
      <c r="D285" s="168" t="s">
        <v>131</v>
      </c>
      <c r="E285" s="170">
        <v>1882</v>
      </c>
      <c r="F285" s="200"/>
      <c r="G285" s="201">
        <f t="shared" ref="G285" si="157">E285*F285</f>
        <v>0</v>
      </c>
      <c r="H285" s="173"/>
      <c r="I285" s="174">
        <f t="shared" si="151"/>
        <v>0</v>
      </c>
      <c r="J285" s="173"/>
      <c r="K285" s="174">
        <f t="shared" si="152"/>
        <v>0</v>
      </c>
      <c r="L285" s="174">
        <v>21</v>
      </c>
      <c r="M285" s="174">
        <f t="shared" si="153"/>
        <v>0</v>
      </c>
      <c r="N285" s="174">
        <v>0</v>
      </c>
      <c r="O285" s="174">
        <f t="shared" si="154"/>
        <v>0</v>
      </c>
      <c r="P285" s="174">
        <v>0</v>
      </c>
      <c r="Q285" s="174">
        <f t="shared" si="155"/>
        <v>0</v>
      </c>
      <c r="R285" s="174"/>
      <c r="S285" s="174"/>
      <c r="T285" s="175">
        <v>1.1399999999999999</v>
      </c>
      <c r="U285" s="174">
        <f t="shared" si="156"/>
        <v>2145.48</v>
      </c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 t="s">
        <v>132</v>
      </c>
      <c r="AF285" s="162"/>
      <c r="AG285" s="162"/>
      <c r="AH285" s="162"/>
      <c r="AI285" s="162"/>
      <c r="AJ285" s="162"/>
      <c r="AK285" s="162"/>
      <c r="AL285" s="162"/>
      <c r="AM285" s="162"/>
      <c r="AN285" s="162"/>
      <c r="AO285" s="162"/>
      <c r="AP285" s="162"/>
      <c r="AQ285" s="162"/>
      <c r="AR285" s="162"/>
      <c r="AS285" s="162"/>
      <c r="AT285" s="162"/>
      <c r="AU285" s="162"/>
      <c r="AV285" s="162"/>
      <c r="AW285" s="162"/>
      <c r="AX285" s="162"/>
      <c r="AY285" s="162"/>
      <c r="AZ285" s="162"/>
      <c r="BA285" s="162"/>
      <c r="BB285" s="162"/>
      <c r="BC285" s="162"/>
      <c r="BD285" s="162"/>
      <c r="BE285" s="162"/>
      <c r="BF285" s="162"/>
      <c r="BG285" s="162"/>
      <c r="BH285" s="162"/>
    </row>
    <row r="286" spans="1:60" outlineLevel="1" x14ac:dyDescent="0.2">
      <c r="A286" s="199">
        <v>259</v>
      </c>
      <c r="B286" s="166"/>
      <c r="C286" s="275" t="s">
        <v>574</v>
      </c>
      <c r="D286" s="276"/>
      <c r="E286" s="193">
        <v>752.4</v>
      </c>
      <c r="F286" s="174"/>
      <c r="G286" s="201"/>
      <c r="H286" s="173"/>
      <c r="I286" s="174">
        <f t="shared" si="151"/>
        <v>0</v>
      </c>
      <c r="J286" s="173"/>
      <c r="K286" s="174">
        <f t="shared" si="152"/>
        <v>0</v>
      </c>
      <c r="L286" s="174">
        <v>21</v>
      </c>
      <c r="M286" s="174">
        <f t="shared" si="153"/>
        <v>0</v>
      </c>
      <c r="N286" s="174">
        <v>0</v>
      </c>
      <c r="O286" s="174">
        <f t="shared" si="154"/>
        <v>0</v>
      </c>
      <c r="P286" s="174">
        <v>0</v>
      </c>
      <c r="Q286" s="174">
        <f t="shared" si="155"/>
        <v>0</v>
      </c>
      <c r="R286" s="174"/>
      <c r="S286" s="174"/>
      <c r="T286" s="175">
        <v>0</v>
      </c>
      <c r="U286" s="174">
        <f t="shared" si="156"/>
        <v>0</v>
      </c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 t="s">
        <v>132</v>
      </c>
      <c r="AF286" s="162"/>
      <c r="AG286" s="162"/>
      <c r="AH286" s="162"/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2"/>
      <c r="AV286" s="162"/>
      <c r="AW286" s="162"/>
      <c r="AX286" s="162"/>
      <c r="AY286" s="162"/>
      <c r="AZ286" s="162"/>
      <c r="BA286" s="162"/>
      <c r="BB286" s="162"/>
      <c r="BC286" s="162"/>
      <c r="BD286" s="162"/>
      <c r="BE286" s="162"/>
      <c r="BF286" s="162"/>
      <c r="BG286" s="162"/>
      <c r="BH286" s="162"/>
    </row>
    <row r="287" spans="1:60" outlineLevel="1" x14ac:dyDescent="0.2">
      <c r="A287" s="199">
        <v>260</v>
      </c>
      <c r="B287" s="166"/>
      <c r="C287" s="275" t="s">
        <v>575</v>
      </c>
      <c r="D287" s="276"/>
      <c r="E287" s="193">
        <v>38.200000000000003</v>
      </c>
      <c r="F287" s="174"/>
      <c r="G287" s="201"/>
      <c r="H287" s="173"/>
      <c r="I287" s="174">
        <f t="shared" si="151"/>
        <v>0</v>
      </c>
      <c r="J287" s="173"/>
      <c r="K287" s="174">
        <f t="shared" si="152"/>
        <v>0</v>
      </c>
      <c r="L287" s="174">
        <v>21</v>
      </c>
      <c r="M287" s="174">
        <f t="shared" si="153"/>
        <v>0</v>
      </c>
      <c r="N287" s="174">
        <v>0</v>
      </c>
      <c r="O287" s="174">
        <f t="shared" si="154"/>
        <v>0</v>
      </c>
      <c r="P287" s="174">
        <v>0</v>
      </c>
      <c r="Q287" s="174">
        <f t="shared" si="155"/>
        <v>0</v>
      </c>
      <c r="R287" s="174"/>
      <c r="S287" s="174"/>
      <c r="T287" s="175">
        <v>0</v>
      </c>
      <c r="U287" s="174">
        <f t="shared" si="156"/>
        <v>0</v>
      </c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 t="s">
        <v>132</v>
      </c>
      <c r="AF287" s="162"/>
      <c r="AG287" s="162"/>
      <c r="AH287" s="162"/>
      <c r="AI287" s="162"/>
      <c r="AJ287" s="162"/>
      <c r="AK287" s="162"/>
      <c r="AL287" s="162"/>
      <c r="AM287" s="162"/>
      <c r="AN287" s="162"/>
      <c r="AO287" s="162"/>
      <c r="AP287" s="162"/>
      <c r="AQ287" s="162"/>
      <c r="AR287" s="162"/>
      <c r="AS287" s="162"/>
      <c r="AT287" s="162"/>
      <c r="AU287" s="162"/>
      <c r="AV287" s="162"/>
      <c r="AW287" s="162"/>
      <c r="AX287" s="162"/>
      <c r="AY287" s="162"/>
      <c r="AZ287" s="162"/>
      <c r="BA287" s="162"/>
      <c r="BB287" s="162"/>
      <c r="BC287" s="162"/>
      <c r="BD287" s="162"/>
      <c r="BE287" s="162"/>
      <c r="BF287" s="162"/>
      <c r="BG287" s="162"/>
      <c r="BH287" s="162"/>
    </row>
    <row r="288" spans="1:60" outlineLevel="1" x14ac:dyDescent="0.2">
      <c r="A288" s="199">
        <v>261</v>
      </c>
      <c r="B288" s="166"/>
      <c r="C288" s="275" t="s">
        <v>576</v>
      </c>
      <c r="D288" s="276"/>
      <c r="E288" s="193">
        <v>34.200000000000003</v>
      </c>
      <c r="F288" s="174"/>
      <c r="G288" s="201"/>
      <c r="H288" s="173"/>
      <c r="I288" s="174">
        <f t="shared" si="151"/>
        <v>0</v>
      </c>
      <c r="J288" s="173"/>
      <c r="K288" s="174">
        <f t="shared" si="152"/>
        <v>0</v>
      </c>
      <c r="L288" s="174">
        <v>21</v>
      </c>
      <c r="M288" s="174">
        <f t="shared" si="153"/>
        <v>0</v>
      </c>
      <c r="N288" s="174">
        <v>0</v>
      </c>
      <c r="O288" s="174">
        <f t="shared" si="154"/>
        <v>0</v>
      </c>
      <c r="P288" s="174">
        <v>0</v>
      </c>
      <c r="Q288" s="174">
        <f t="shared" si="155"/>
        <v>0</v>
      </c>
      <c r="R288" s="174"/>
      <c r="S288" s="174"/>
      <c r="T288" s="175">
        <v>0</v>
      </c>
      <c r="U288" s="174">
        <f t="shared" si="156"/>
        <v>0</v>
      </c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 t="s">
        <v>132</v>
      </c>
      <c r="AF288" s="162"/>
      <c r="AG288" s="162"/>
      <c r="AH288" s="162"/>
      <c r="AI288" s="162"/>
      <c r="AJ288" s="162"/>
      <c r="AK288" s="162"/>
      <c r="AL288" s="162"/>
      <c r="AM288" s="162"/>
      <c r="AN288" s="162"/>
      <c r="AO288" s="162"/>
      <c r="AP288" s="162"/>
      <c r="AQ288" s="162"/>
      <c r="AR288" s="162"/>
      <c r="AS288" s="162"/>
      <c r="AT288" s="162"/>
      <c r="AU288" s="162"/>
      <c r="AV288" s="162"/>
      <c r="AW288" s="162"/>
      <c r="AX288" s="162"/>
      <c r="AY288" s="162"/>
      <c r="AZ288" s="162"/>
      <c r="BA288" s="162"/>
      <c r="BB288" s="162"/>
      <c r="BC288" s="162"/>
      <c r="BD288" s="162"/>
      <c r="BE288" s="162"/>
      <c r="BF288" s="162"/>
      <c r="BG288" s="162"/>
      <c r="BH288" s="162"/>
    </row>
    <row r="289" spans="1:60" outlineLevel="1" x14ac:dyDescent="0.2">
      <c r="A289" s="199">
        <v>262</v>
      </c>
      <c r="B289" s="166"/>
      <c r="C289" s="275" t="s">
        <v>577</v>
      </c>
      <c r="D289" s="276"/>
      <c r="E289" s="193">
        <v>606.4</v>
      </c>
      <c r="F289" s="174"/>
      <c r="G289" s="201"/>
      <c r="H289" s="173"/>
      <c r="I289" s="174">
        <f t="shared" si="151"/>
        <v>0</v>
      </c>
      <c r="J289" s="173"/>
      <c r="K289" s="174">
        <f t="shared" si="152"/>
        <v>0</v>
      </c>
      <c r="L289" s="174">
        <v>21</v>
      </c>
      <c r="M289" s="174">
        <f t="shared" si="153"/>
        <v>0</v>
      </c>
      <c r="N289" s="174">
        <v>0</v>
      </c>
      <c r="O289" s="174">
        <f t="shared" si="154"/>
        <v>0</v>
      </c>
      <c r="P289" s="174">
        <v>0</v>
      </c>
      <c r="Q289" s="174">
        <f t="shared" si="155"/>
        <v>0</v>
      </c>
      <c r="R289" s="174"/>
      <c r="S289" s="174"/>
      <c r="T289" s="175">
        <v>0</v>
      </c>
      <c r="U289" s="174">
        <f t="shared" si="156"/>
        <v>0</v>
      </c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 t="s">
        <v>132</v>
      </c>
      <c r="AF289" s="162"/>
      <c r="AG289" s="162"/>
      <c r="AH289" s="162"/>
      <c r="AI289" s="162"/>
      <c r="AJ289" s="162"/>
      <c r="AK289" s="162"/>
      <c r="AL289" s="162"/>
      <c r="AM289" s="162"/>
      <c r="AN289" s="162"/>
      <c r="AO289" s="162"/>
      <c r="AP289" s="162"/>
      <c r="AQ289" s="162"/>
      <c r="AR289" s="162"/>
      <c r="AS289" s="162"/>
      <c r="AT289" s="162"/>
      <c r="AU289" s="162"/>
      <c r="AV289" s="162"/>
      <c r="AW289" s="162"/>
      <c r="AX289" s="162"/>
      <c r="AY289" s="162"/>
      <c r="AZ289" s="162"/>
      <c r="BA289" s="162"/>
      <c r="BB289" s="162"/>
      <c r="BC289" s="162"/>
      <c r="BD289" s="162"/>
      <c r="BE289" s="162"/>
      <c r="BF289" s="162"/>
      <c r="BG289" s="162"/>
      <c r="BH289" s="162"/>
    </row>
    <row r="290" spans="1:60" outlineLevel="1" x14ac:dyDescent="0.2">
      <c r="A290" s="199">
        <v>263</v>
      </c>
      <c r="B290" s="166"/>
      <c r="C290" s="275" t="s">
        <v>578</v>
      </c>
      <c r="D290" s="276"/>
      <c r="E290" s="193">
        <v>94.4</v>
      </c>
      <c r="F290" s="174"/>
      <c r="G290" s="201"/>
      <c r="H290" s="173"/>
      <c r="I290" s="174">
        <f t="shared" si="151"/>
        <v>0</v>
      </c>
      <c r="J290" s="173"/>
      <c r="K290" s="174">
        <f t="shared" si="152"/>
        <v>0</v>
      </c>
      <c r="L290" s="174">
        <v>21</v>
      </c>
      <c r="M290" s="174">
        <f t="shared" si="153"/>
        <v>0</v>
      </c>
      <c r="N290" s="174">
        <v>0</v>
      </c>
      <c r="O290" s="174">
        <f t="shared" si="154"/>
        <v>0</v>
      </c>
      <c r="P290" s="174">
        <v>0</v>
      </c>
      <c r="Q290" s="174">
        <f t="shared" si="155"/>
        <v>0</v>
      </c>
      <c r="R290" s="174"/>
      <c r="S290" s="174"/>
      <c r="T290" s="175">
        <v>0</v>
      </c>
      <c r="U290" s="174">
        <f t="shared" si="156"/>
        <v>0</v>
      </c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 t="s">
        <v>132</v>
      </c>
      <c r="AF290" s="162"/>
      <c r="AG290" s="162"/>
      <c r="AH290" s="162"/>
      <c r="AI290" s="162"/>
      <c r="AJ290" s="162"/>
      <c r="AK290" s="162"/>
      <c r="AL290" s="162"/>
      <c r="AM290" s="162"/>
      <c r="AN290" s="162"/>
      <c r="AO290" s="162"/>
      <c r="AP290" s="162"/>
      <c r="AQ290" s="162"/>
      <c r="AR290" s="162"/>
      <c r="AS290" s="162"/>
      <c r="AT290" s="162"/>
      <c r="AU290" s="162"/>
      <c r="AV290" s="162"/>
      <c r="AW290" s="162"/>
      <c r="AX290" s="162"/>
      <c r="AY290" s="162"/>
      <c r="AZ290" s="162"/>
      <c r="BA290" s="162"/>
      <c r="BB290" s="162"/>
      <c r="BC290" s="162"/>
      <c r="BD290" s="162"/>
      <c r="BE290" s="162"/>
      <c r="BF290" s="162"/>
      <c r="BG290" s="162"/>
      <c r="BH290" s="162"/>
    </row>
    <row r="291" spans="1:60" outlineLevel="1" x14ac:dyDescent="0.2">
      <c r="A291" s="199">
        <v>264</v>
      </c>
      <c r="B291" s="166"/>
      <c r="C291" s="275" t="s">
        <v>579</v>
      </c>
      <c r="D291" s="276"/>
      <c r="E291" s="193">
        <v>52.8</v>
      </c>
      <c r="F291" s="174"/>
      <c r="G291" s="201"/>
      <c r="H291" s="173"/>
      <c r="I291" s="174">
        <f t="shared" si="151"/>
        <v>0</v>
      </c>
      <c r="J291" s="173"/>
      <c r="K291" s="174">
        <f t="shared" si="152"/>
        <v>0</v>
      </c>
      <c r="L291" s="174">
        <v>21</v>
      </c>
      <c r="M291" s="174">
        <f t="shared" si="153"/>
        <v>0</v>
      </c>
      <c r="N291" s="174">
        <v>0</v>
      </c>
      <c r="O291" s="174">
        <f t="shared" si="154"/>
        <v>0</v>
      </c>
      <c r="P291" s="174">
        <v>0</v>
      </c>
      <c r="Q291" s="174">
        <f t="shared" si="155"/>
        <v>0</v>
      </c>
      <c r="R291" s="174"/>
      <c r="S291" s="174"/>
      <c r="T291" s="175">
        <v>0</v>
      </c>
      <c r="U291" s="174">
        <f t="shared" si="156"/>
        <v>0</v>
      </c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 t="s">
        <v>132</v>
      </c>
      <c r="AF291" s="162"/>
      <c r="AG291" s="162"/>
      <c r="AH291" s="162"/>
      <c r="AI291" s="162"/>
      <c r="AJ291" s="162"/>
      <c r="AK291" s="162"/>
      <c r="AL291" s="162"/>
      <c r="AM291" s="162"/>
      <c r="AN291" s="162"/>
      <c r="AO291" s="162"/>
      <c r="AP291" s="162"/>
      <c r="AQ291" s="162"/>
      <c r="AR291" s="162"/>
      <c r="AS291" s="162"/>
      <c r="AT291" s="162"/>
      <c r="AU291" s="162"/>
      <c r="AV291" s="162"/>
      <c r="AW291" s="162"/>
      <c r="AX291" s="162"/>
      <c r="AY291" s="162"/>
      <c r="AZ291" s="162"/>
      <c r="BA291" s="162"/>
      <c r="BB291" s="162"/>
      <c r="BC291" s="162"/>
      <c r="BD291" s="162"/>
      <c r="BE291" s="162"/>
      <c r="BF291" s="162"/>
      <c r="BG291" s="162"/>
      <c r="BH291" s="162"/>
    </row>
    <row r="292" spans="1:60" outlineLevel="1" x14ac:dyDescent="0.2">
      <c r="A292" s="199">
        <v>265</v>
      </c>
      <c r="B292" s="166"/>
      <c r="C292" s="275" t="s">
        <v>580</v>
      </c>
      <c r="D292" s="276"/>
      <c r="E292" s="193">
        <v>303.60000000000002</v>
      </c>
      <c r="F292" s="174"/>
      <c r="G292" s="201"/>
      <c r="H292" s="173"/>
      <c r="I292" s="174">
        <f t="shared" si="151"/>
        <v>0</v>
      </c>
      <c r="J292" s="173"/>
      <c r="K292" s="174">
        <f t="shared" si="152"/>
        <v>0</v>
      </c>
      <c r="L292" s="174">
        <v>21</v>
      </c>
      <c r="M292" s="174">
        <f t="shared" si="153"/>
        <v>0</v>
      </c>
      <c r="N292" s="174">
        <v>0</v>
      </c>
      <c r="O292" s="174">
        <f t="shared" si="154"/>
        <v>0</v>
      </c>
      <c r="P292" s="174">
        <v>0</v>
      </c>
      <c r="Q292" s="174">
        <f t="shared" si="155"/>
        <v>0</v>
      </c>
      <c r="R292" s="174"/>
      <c r="S292" s="174"/>
      <c r="T292" s="175">
        <v>0</v>
      </c>
      <c r="U292" s="174">
        <f t="shared" si="156"/>
        <v>0</v>
      </c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 t="s">
        <v>132</v>
      </c>
      <c r="AF292" s="162"/>
      <c r="AG292" s="162"/>
      <c r="AH292" s="162"/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2"/>
      <c r="AV292" s="162"/>
      <c r="AW292" s="162"/>
      <c r="AX292" s="162"/>
      <c r="AY292" s="162"/>
      <c r="AZ292" s="162"/>
      <c r="BA292" s="162"/>
      <c r="BB292" s="162"/>
      <c r="BC292" s="162"/>
      <c r="BD292" s="162"/>
      <c r="BE292" s="162"/>
      <c r="BF292" s="162"/>
      <c r="BG292" s="162"/>
      <c r="BH292" s="162"/>
    </row>
    <row r="293" spans="1:60" outlineLevel="1" x14ac:dyDescent="0.2">
      <c r="A293" s="199">
        <v>266</v>
      </c>
      <c r="B293" s="166" t="s">
        <v>364</v>
      </c>
      <c r="C293" s="190" t="s">
        <v>365</v>
      </c>
      <c r="D293" s="168" t="s">
        <v>131</v>
      </c>
      <c r="E293" s="170">
        <v>2070.1999999999998</v>
      </c>
      <c r="F293" s="200"/>
      <c r="G293" s="201">
        <f t="shared" ref="G293" si="158">E293*F293</f>
        <v>0</v>
      </c>
      <c r="H293" s="173"/>
      <c r="I293" s="174">
        <f t="shared" si="151"/>
        <v>0</v>
      </c>
      <c r="J293" s="173"/>
      <c r="K293" s="174">
        <f t="shared" si="152"/>
        <v>0</v>
      </c>
      <c r="L293" s="174">
        <v>21</v>
      </c>
      <c r="M293" s="174">
        <f t="shared" si="153"/>
        <v>0</v>
      </c>
      <c r="N293" s="174">
        <v>1.2200000000000001E-2</v>
      </c>
      <c r="O293" s="174">
        <f t="shared" si="154"/>
        <v>25.26</v>
      </c>
      <c r="P293" s="174">
        <v>0</v>
      </c>
      <c r="Q293" s="174">
        <f t="shared" si="155"/>
        <v>0</v>
      </c>
      <c r="R293" s="174"/>
      <c r="S293" s="174"/>
      <c r="T293" s="175">
        <v>0</v>
      </c>
      <c r="U293" s="174">
        <f t="shared" si="156"/>
        <v>0</v>
      </c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 t="s">
        <v>284</v>
      </c>
      <c r="AF293" s="162"/>
      <c r="AG293" s="162"/>
      <c r="AH293" s="162"/>
      <c r="AI293" s="162"/>
      <c r="AJ293" s="162"/>
      <c r="AK293" s="162"/>
      <c r="AL293" s="162"/>
      <c r="AM293" s="162"/>
      <c r="AN293" s="162"/>
      <c r="AO293" s="162"/>
      <c r="AP293" s="162"/>
      <c r="AQ293" s="162"/>
      <c r="AR293" s="162"/>
      <c r="AS293" s="162"/>
      <c r="AT293" s="162"/>
      <c r="AU293" s="162"/>
      <c r="AV293" s="162"/>
      <c r="AW293" s="162"/>
      <c r="AX293" s="162"/>
      <c r="AY293" s="162"/>
      <c r="AZ293" s="162"/>
      <c r="BA293" s="162"/>
      <c r="BB293" s="162"/>
      <c r="BC293" s="162"/>
      <c r="BD293" s="162"/>
      <c r="BE293" s="162"/>
      <c r="BF293" s="162"/>
      <c r="BG293" s="162"/>
      <c r="BH293" s="162"/>
    </row>
    <row r="294" spans="1:60" outlineLevel="1" x14ac:dyDescent="0.2">
      <c r="A294" s="199">
        <v>267</v>
      </c>
      <c r="B294" s="166"/>
      <c r="C294" s="275" t="s">
        <v>581</v>
      </c>
      <c r="D294" s="276"/>
      <c r="E294" s="193">
        <v>2070.1999999999998</v>
      </c>
      <c r="F294" s="174"/>
      <c r="G294" s="201"/>
      <c r="H294" s="173"/>
      <c r="I294" s="174">
        <f t="shared" si="151"/>
        <v>0</v>
      </c>
      <c r="J294" s="173"/>
      <c r="K294" s="174">
        <f t="shared" si="152"/>
        <v>0</v>
      </c>
      <c r="L294" s="174">
        <v>21</v>
      </c>
      <c r="M294" s="174">
        <f t="shared" si="153"/>
        <v>0</v>
      </c>
      <c r="N294" s="174">
        <v>0</v>
      </c>
      <c r="O294" s="174">
        <f t="shared" si="154"/>
        <v>0</v>
      </c>
      <c r="P294" s="174">
        <v>0</v>
      </c>
      <c r="Q294" s="174">
        <f t="shared" si="155"/>
        <v>0</v>
      </c>
      <c r="R294" s="174"/>
      <c r="S294" s="174"/>
      <c r="T294" s="175">
        <v>0</v>
      </c>
      <c r="U294" s="174">
        <f t="shared" si="156"/>
        <v>0</v>
      </c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 t="s">
        <v>132</v>
      </c>
      <c r="AF294" s="162"/>
      <c r="AG294" s="162"/>
      <c r="AH294" s="162"/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2"/>
      <c r="AT294" s="162"/>
      <c r="AU294" s="162"/>
      <c r="AV294" s="162"/>
      <c r="AW294" s="162"/>
      <c r="AX294" s="162"/>
      <c r="AY294" s="162"/>
      <c r="AZ294" s="162"/>
      <c r="BA294" s="162"/>
      <c r="BB294" s="162"/>
      <c r="BC294" s="162"/>
      <c r="BD294" s="162"/>
      <c r="BE294" s="162"/>
      <c r="BF294" s="162"/>
      <c r="BG294" s="162"/>
      <c r="BH294" s="162"/>
    </row>
    <row r="295" spans="1:60" outlineLevel="1" x14ac:dyDescent="0.2">
      <c r="A295" s="199">
        <v>268</v>
      </c>
      <c r="B295" s="166" t="s">
        <v>366</v>
      </c>
      <c r="C295" s="190" t="s">
        <v>367</v>
      </c>
      <c r="D295" s="168" t="s">
        <v>179</v>
      </c>
      <c r="E295" s="170">
        <v>39.799999999999997</v>
      </c>
      <c r="F295" s="200"/>
      <c r="G295" s="201">
        <f t="shared" ref="G295" si="159">E295*F295</f>
        <v>0</v>
      </c>
      <c r="H295" s="173"/>
      <c r="I295" s="174">
        <f t="shared" si="151"/>
        <v>0</v>
      </c>
      <c r="J295" s="173"/>
      <c r="K295" s="174">
        <f t="shared" si="152"/>
        <v>0</v>
      </c>
      <c r="L295" s="174">
        <v>21</v>
      </c>
      <c r="M295" s="174">
        <f t="shared" si="153"/>
        <v>0</v>
      </c>
      <c r="N295" s="174">
        <v>0</v>
      </c>
      <c r="O295" s="174">
        <f t="shared" si="154"/>
        <v>0</v>
      </c>
      <c r="P295" s="174">
        <v>0</v>
      </c>
      <c r="Q295" s="174">
        <f t="shared" si="155"/>
        <v>0</v>
      </c>
      <c r="R295" s="174"/>
      <c r="S295" s="174"/>
      <c r="T295" s="175">
        <v>1.5980000000000001</v>
      </c>
      <c r="U295" s="174">
        <f t="shared" si="156"/>
        <v>63.6</v>
      </c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 t="s">
        <v>132</v>
      </c>
      <c r="AF295" s="162"/>
      <c r="AG295" s="162"/>
      <c r="AH295" s="162"/>
      <c r="AI295" s="162"/>
      <c r="AJ295" s="162"/>
      <c r="AK295" s="162"/>
      <c r="AL295" s="162"/>
      <c r="AM295" s="162"/>
      <c r="AN295" s="162"/>
      <c r="AO295" s="162"/>
      <c r="AP295" s="162"/>
      <c r="AQ295" s="162"/>
      <c r="AR295" s="162"/>
      <c r="AS295" s="162"/>
      <c r="AT295" s="162"/>
      <c r="AU295" s="162"/>
      <c r="AV295" s="162"/>
      <c r="AW295" s="162"/>
      <c r="AX295" s="162"/>
      <c r="AY295" s="162"/>
      <c r="AZ295" s="162"/>
      <c r="BA295" s="162"/>
      <c r="BB295" s="162"/>
      <c r="BC295" s="162"/>
      <c r="BD295" s="162"/>
      <c r="BE295" s="162"/>
      <c r="BF295" s="162"/>
      <c r="BG295" s="162"/>
      <c r="BH295" s="162"/>
    </row>
    <row r="296" spans="1:60" x14ac:dyDescent="0.2">
      <c r="A296" s="202" t="s">
        <v>127</v>
      </c>
      <c r="B296" s="167" t="s">
        <v>92</v>
      </c>
      <c r="C296" s="191" t="s">
        <v>93</v>
      </c>
      <c r="D296" s="169"/>
      <c r="E296" s="171"/>
      <c r="F296" s="176"/>
      <c r="G296" s="203">
        <f>SUMIF(AE297:AE297,"&lt;&gt;NOR",G297:G297)</f>
        <v>0</v>
      </c>
      <c r="H296" s="176"/>
      <c r="I296" s="176">
        <f>SUM(I297:I297)</f>
        <v>0</v>
      </c>
      <c r="J296" s="176"/>
      <c r="K296" s="176">
        <f>SUM(K297:K297)</f>
        <v>0</v>
      </c>
      <c r="L296" s="176"/>
      <c r="M296" s="176">
        <f>SUM(M297:M297)</f>
        <v>0</v>
      </c>
      <c r="N296" s="176"/>
      <c r="O296" s="176">
        <f>SUM(O297:O297)</f>
        <v>0</v>
      </c>
      <c r="P296" s="176"/>
      <c r="Q296" s="176">
        <f>SUM(Q297:Q297)</f>
        <v>0</v>
      </c>
      <c r="R296" s="176"/>
      <c r="S296" s="176"/>
      <c r="T296" s="177"/>
      <c r="U296" s="176">
        <f>SUM(U297:U297)</f>
        <v>105.47</v>
      </c>
      <c r="AE296" t="s">
        <v>128</v>
      </c>
    </row>
    <row r="297" spans="1:60" outlineLevel="1" x14ac:dyDescent="0.2">
      <c r="A297" s="199">
        <v>269</v>
      </c>
      <c r="B297" s="166" t="s">
        <v>245</v>
      </c>
      <c r="C297" s="190" t="s">
        <v>368</v>
      </c>
      <c r="D297" s="168" t="s">
        <v>233</v>
      </c>
      <c r="E297" s="170">
        <v>66</v>
      </c>
      <c r="F297" s="200"/>
      <c r="G297" s="201">
        <f t="shared" ref="G297" si="160">E297*F297</f>
        <v>0</v>
      </c>
      <c r="H297" s="173"/>
      <c r="I297" s="174">
        <f>ROUND(E297*H297,2)</f>
        <v>0</v>
      </c>
      <c r="J297" s="173"/>
      <c r="K297" s="174">
        <f>ROUND(E297*J297,2)</f>
        <v>0</v>
      </c>
      <c r="L297" s="174">
        <v>21</v>
      </c>
      <c r="M297" s="174">
        <f>G297*(1+L297/100)</f>
        <v>0</v>
      </c>
      <c r="N297" s="174">
        <v>0</v>
      </c>
      <c r="O297" s="174">
        <f>ROUND(E297*N297,2)</f>
        <v>0</v>
      </c>
      <c r="P297" s="174">
        <v>0</v>
      </c>
      <c r="Q297" s="174">
        <f>ROUND(E297*P297,2)</f>
        <v>0</v>
      </c>
      <c r="R297" s="174"/>
      <c r="S297" s="174"/>
      <c r="T297" s="175">
        <v>1.5980000000000001</v>
      </c>
      <c r="U297" s="174">
        <f>ROUND(E297*T297,2)</f>
        <v>105.47</v>
      </c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 t="s">
        <v>132</v>
      </c>
      <c r="AF297" s="162"/>
      <c r="AG297" s="162"/>
      <c r="AH297" s="162"/>
      <c r="AI297" s="162"/>
      <c r="AJ297" s="162"/>
      <c r="AK297" s="162"/>
      <c r="AL297" s="162"/>
      <c r="AM297" s="162"/>
      <c r="AN297" s="162"/>
      <c r="AO297" s="162"/>
      <c r="AP297" s="162"/>
      <c r="AQ297" s="162"/>
      <c r="AR297" s="162"/>
      <c r="AS297" s="162"/>
      <c r="AT297" s="162"/>
      <c r="AU297" s="162"/>
      <c r="AV297" s="162"/>
      <c r="AW297" s="162"/>
      <c r="AX297" s="162"/>
      <c r="AY297" s="162"/>
      <c r="AZ297" s="162"/>
      <c r="BA297" s="162"/>
      <c r="BB297" s="162"/>
      <c r="BC297" s="162"/>
      <c r="BD297" s="162"/>
      <c r="BE297" s="162"/>
      <c r="BF297" s="162"/>
      <c r="BG297" s="162"/>
      <c r="BH297" s="162"/>
    </row>
    <row r="298" spans="1:60" x14ac:dyDescent="0.2">
      <c r="A298" s="202" t="s">
        <v>127</v>
      </c>
      <c r="B298" s="167" t="s">
        <v>94</v>
      </c>
      <c r="C298" s="191" t="s">
        <v>95</v>
      </c>
      <c r="D298" s="169"/>
      <c r="E298" s="171"/>
      <c r="F298" s="176"/>
      <c r="G298" s="203">
        <f>SUMIF(AE299:AE303,"&lt;&gt;NOR",G299:G303)</f>
        <v>0</v>
      </c>
      <c r="H298" s="176"/>
      <c r="I298" s="176">
        <f>SUM(I299:I303)</f>
        <v>0</v>
      </c>
      <c r="J298" s="176"/>
      <c r="K298" s="176">
        <f>SUM(K299:K303)</f>
        <v>0</v>
      </c>
      <c r="L298" s="176"/>
      <c r="M298" s="176">
        <f>SUM(M299:M303)</f>
        <v>0</v>
      </c>
      <c r="N298" s="176"/>
      <c r="O298" s="176">
        <f>SUM(O299:O303)</f>
        <v>2.25</v>
      </c>
      <c r="P298" s="176"/>
      <c r="Q298" s="176">
        <f>SUM(Q299:Q303)</f>
        <v>0</v>
      </c>
      <c r="R298" s="176"/>
      <c r="S298" s="176"/>
      <c r="T298" s="177"/>
      <c r="U298" s="176">
        <f>SUM(U299:U303)</f>
        <v>1600.87</v>
      </c>
      <c r="AE298" t="s">
        <v>128</v>
      </c>
    </row>
    <row r="299" spans="1:60" outlineLevel="1" x14ac:dyDescent="0.2">
      <c r="A299" s="199">
        <v>270</v>
      </c>
      <c r="B299" s="166" t="s">
        <v>369</v>
      </c>
      <c r="C299" s="190" t="s">
        <v>370</v>
      </c>
      <c r="D299" s="168" t="s">
        <v>131</v>
      </c>
      <c r="E299" s="170">
        <v>484</v>
      </c>
      <c r="F299" s="200"/>
      <c r="G299" s="201">
        <f t="shared" ref="G299" si="161">E299*F299</f>
        <v>0</v>
      </c>
      <c r="H299" s="173"/>
      <c r="I299" s="174">
        <f>ROUND(E299*H299,2)</f>
        <v>0</v>
      </c>
      <c r="J299" s="173"/>
      <c r="K299" s="174">
        <f>ROUND(E299*J299,2)</f>
        <v>0</v>
      </c>
      <c r="L299" s="174">
        <v>21</v>
      </c>
      <c r="M299" s="174">
        <f>G299*(1+L299/100)</f>
        <v>0</v>
      </c>
      <c r="N299" s="174">
        <v>3.5E-4</v>
      </c>
      <c r="O299" s="174">
        <f>ROUND(E299*N299,2)</f>
        <v>0.17</v>
      </c>
      <c r="P299" s="174">
        <v>0</v>
      </c>
      <c r="Q299" s="174">
        <f>ROUND(E299*P299,2)</f>
        <v>0</v>
      </c>
      <c r="R299" s="174"/>
      <c r="S299" s="174"/>
      <c r="T299" s="175">
        <v>0.16897000000000001</v>
      </c>
      <c r="U299" s="174">
        <f>ROUND(E299*T299,2)</f>
        <v>81.78</v>
      </c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 t="s">
        <v>132</v>
      </c>
      <c r="AF299" s="162"/>
      <c r="AG299" s="162"/>
      <c r="AH299" s="162"/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2"/>
      <c r="AV299" s="162"/>
      <c r="AW299" s="162"/>
      <c r="AX299" s="162"/>
      <c r="AY299" s="162"/>
      <c r="AZ299" s="162"/>
      <c r="BA299" s="162"/>
      <c r="BB299" s="162"/>
      <c r="BC299" s="162"/>
      <c r="BD299" s="162"/>
      <c r="BE299" s="162"/>
      <c r="BF299" s="162"/>
      <c r="BG299" s="162"/>
      <c r="BH299" s="162"/>
    </row>
    <row r="300" spans="1:60" outlineLevel="1" x14ac:dyDescent="0.2">
      <c r="A300" s="199">
        <v>271</v>
      </c>
      <c r="B300" s="166"/>
      <c r="C300" s="275" t="s">
        <v>582</v>
      </c>
      <c r="D300" s="284"/>
      <c r="E300" s="193">
        <v>484</v>
      </c>
      <c r="F300" s="174"/>
      <c r="G300" s="201"/>
      <c r="H300" s="173"/>
      <c r="I300" s="174">
        <f>ROUND(E300*H300,2)</f>
        <v>0</v>
      </c>
      <c r="J300" s="173"/>
      <c r="K300" s="174">
        <f>ROUND(E300*J300,2)</f>
        <v>0</v>
      </c>
      <c r="L300" s="174">
        <v>21</v>
      </c>
      <c r="M300" s="174">
        <f>G300*(1+L300/100)</f>
        <v>0</v>
      </c>
      <c r="N300" s="174">
        <v>0</v>
      </c>
      <c r="O300" s="174">
        <f>ROUND(E300*N300,2)</f>
        <v>0</v>
      </c>
      <c r="P300" s="174">
        <v>0</v>
      </c>
      <c r="Q300" s="174">
        <f>ROUND(E300*P300,2)</f>
        <v>0</v>
      </c>
      <c r="R300" s="174"/>
      <c r="S300" s="174"/>
      <c r="T300" s="175">
        <v>0</v>
      </c>
      <c r="U300" s="174">
        <f>ROUND(E300*T300,2)</f>
        <v>0</v>
      </c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 t="s">
        <v>132</v>
      </c>
      <c r="AF300" s="162"/>
      <c r="AG300" s="162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2"/>
      <c r="AV300" s="162"/>
      <c r="AW300" s="162"/>
      <c r="AX300" s="162"/>
      <c r="AY300" s="162"/>
      <c r="AZ300" s="162"/>
      <c r="BA300" s="162"/>
      <c r="BB300" s="162"/>
      <c r="BC300" s="162"/>
      <c r="BD300" s="162"/>
      <c r="BE300" s="162"/>
      <c r="BF300" s="162"/>
      <c r="BG300" s="162"/>
      <c r="BH300" s="162"/>
    </row>
    <row r="301" spans="1:60" ht="22.5" outlineLevel="1" x14ac:dyDescent="0.2">
      <c r="A301" s="199">
        <v>272</v>
      </c>
      <c r="B301" s="166" t="s">
        <v>371</v>
      </c>
      <c r="C301" s="190" t="s">
        <v>594</v>
      </c>
      <c r="D301" s="168" t="s">
        <v>131</v>
      </c>
      <c r="E301" s="170">
        <v>9896.32</v>
      </c>
      <c r="F301" s="200"/>
      <c r="G301" s="201">
        <f t="shared" ref="G301:G303" si="162">E301*F301</f>
        <v>0</v>
      </c>
      <c r="H301" s="173"/>
      <c r="I301" s="174">
        <f>ROUND(E301*H301,2)</f>
        <v>0</v>
      </c>
      <c r="J301" s="173"/>
      <c r="K301" s="174">
        <f>ROUND(E301*J301,2)</f>
        <v>0</v>
      </c>
      <c r="L301" s="174">
        <v>21</v>
      </c>
      <c r="M301" s="174">
        <f>G301*(1+L301/100)</f>
        <v>0</v>
      </c>
      <c r="N301" s="174">
        <v>6.9999999999999994E-5</v>
      </c>
      <c r="O301" s="174">
        <f>ROUND(E301*N301,2)</f>
        <v>0.69</v>
      </c>
      <c r="P301" s="174">
        <v>0</v>
      </c>
      <c r="Q301" s="174">
        <f>ROUND(E301*P301,2)</f>
        <v>0</v>
      </c>
      <c r="R301" s="174"/>
      <c r="S301" s="174"/>
      <c r="T301" s="175">
        <v>3.2480000000000002E-2</v>
      </c>
      <c r="U301" s="174">
        <f>ROUND(E301*T301,2)</f>
        <v>321.43</v>
      </c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 t="s">
        <v>132</v>
      </c>
      <c r="AF301" s="162"/>
      <c r="AG301" s="162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2"/>
      <c r="AV301" s="162"/>
      <c r="AW301" s="162"/>
      <c r="AX301" s="162"/>
      <c r="AY301" s="162"/>
      <c r="AZ301" s="162"/>
      <c r="BA301" s="162"/>
      <c r="BB301" s="162"/>
      <c r="BC301" s="162"/>
      <c r="BD301" s="162"/>
      <c r="BE301" s="162"/>
      <c r="BF301" s="162"/>
      <c r="BG301" s="162"/>
      <c r="BH301" s="162"/>
    </row>
    <row r="302" spans="1:60" outlineLevel="1" x14ac:dyDescent="0.2">
      <c r="A302" s="199">
        <v>273</v>
      </c>
      <c r="B302" s="166" t="s">
        <v>372</v>
      </c>
      <c r="C302" s="190" t="s">
        <v>595</v>
      </c>
      <c r="D302" s="168" t="s">
        <v>131</v>
      </c>
      <c r="E302" s="170">
        <v>9896.32</v>
      </c>
      <c r="F302" s="200"/>
      <c r="G302" s="201">
        <f t="shared" si="162"/>
        <v>0</v>
      </c>
      <c r="H302" s="173"/>
      <c r="I302" s="174">
        <f>ROUND(E302*H302,2)</f>
        <v>0</v>
      </c>
      <c r="J302" s="173"/>
      <c r="K302" s="174">
        <f>ROUND(E302*J302,2)</f>
        <v>0</v>
      </c>
      <c r="L302" s="174">
        <v>21</v>
      </c>
      <c r="M302" s="174">
        <f>G302*(1+L302/100)</f>
        <v>0</v>
      </c>
      <c r="N302" s="174">
        <v>1.3999999999999999E-4</v>
      </c>
      <c r="O302" s="174">
        <f>ROUND(E302*N302,2)</f>
        <v>1.39</v>
      </c>
      <c r="P302" s="174">
        <v>0</v>
      </c>
      <c r="Q302" s="174">
        <f>ROUND(E302*P302,2)</f>
        <v>0</v>
      </c>
      <c r="R302" s="174"/>
      <c r="S302" s="174"/>
      <c r="T302" s="175">
        <v>0.10191</v>
      </c>
      <c r="U302" s="174">
        <f>ROUND(E302*T302,2)</f>
        <v>1008.53</v>
      </c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 t="s">
        <v>132</v>
      </c>
      <c r="AF302" s="162"/>
      <c r="AG302" s="162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2"/>
      <c r="AV302" s="162"/>
      <c r="AW302" s="162"/>
      <c r="AX302" s="162"/>
      <c r="AY302" s="162"/>
      <c r="AZ302" s="162"/>
      <c r="BA302" s="162"/>
      <c r="BB302" s="162"/>
      <c r="BC302" s="162"/>
      <c r="BD302" s="162"/>
      <c r="BE302" s="162"/>
      <c r="BF302" s="162"/>
      <c r="BG302" s="162"/>
      <c r="BH302" s="162"/>
    </row>
    <row r="303" spans="1:60" outlineLevel="1" x14ac:dyDescent="0.2">
      <c r="A303" s="199">
        <v>274</v>
      </c>
      <c r="B303" s="166" t="s">
        <v>373</v>
      </c>
      <c r="C303" s="190" t="s">
        <v>374</v>
      </c>
      <c r="D303" s="168" t="s">
        <v>131</v>
      </c>
      <c r="E303" s="170">
        <v>2713.06</v>
      </c>
      <c r="F303" s="200"/>
      <c r="G303" s="201">
        <f t="shared" si="162"/>
        <v>0</v>
      </c>
      <c r="H303" s="173"/>
      <c r="I303" s="174">
        <f>ROUND(E303*H303,2)</f>
        <v>0</v>
      </c>
      <c r="J303" s="173"/>
      <c r="K303" s="174">
        <f>ROUND(E303*J303,2)</f>
        <v>0</v>
      </c>
      <c r="L303" s="174">
        <v>21</v>
      </c>
      <c r="M303" s="174">
        <f>G303*(1+L303/100)</f>
        <v>0</v>
      </c>
      <c r="N303" s="174">
        <v>0</v>
      </c>
      <c r="O303" s="174">
        <f>ROUND(E303*N303,2)</f>
        <v>0</v>
      </c>
      <c r="P303" s="174">
        <v>0</v>
      </c>
      <c r="Q303" s="174">
        <f>ROUND(E303*P303,2)</f>
        <v>0</v>
      </c>
      <c r="R303" s="174"/>
      <c r="S303" s="174"/>
      <c r="T303" s="175">
        <v>6.9709999999999994E-2</v>
      </c>
      <c r="U303" s="174">
        <f>ROUND(E303*T303,2)</f>
        <v>189.13</v>
      </c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 t="s">
        <v>132</v>
      </c>
      <c r="AF303" s="162"/>
      <c r="AG303" s="162"/>
      <c r="AH303" s="162"/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2"/>
      <c r="AT303" s="162"/>
      <c r="AU303" s="162"/>
      <c r="AV303" s="162"/>
      <c r="AW303" s="162"/>
      <c r="AX303" s="162"/>
      <c r="AY303" s="162"/>
      <c r="AZ303" s="162"/>
      <c r="BA303" s="162"/>
      <c r="BB303" s="162"/>
      <c r="BC303" s="162"/>
      <c r="BD303" s="162"/>
      <c r="BE303" s="162"/>
      <c r="BF303" s="162"/>
      <c r="BG303" s="162"/>
      <c r="BH303" s="162"/>
    </row>
    <row r="304" spans="1:60" x14ac:dyDescent="0.2">
      <c r="A304" s="202" t="s">
        <v>127</v>
      </c>
      <c r="B304" s="167" t="s">
        <v>96</v>
      </c>
      <c r="C304" s="191" t="s">
        <v>97</v>
      </c>
      <c r="D304" s="169"/>
      <c r="E304" s="171"/>
      <c r="F304" s="176"/>
      <c r="G304" s="203">
        <f>SUMIF(AE305:AE358,"&lt;&gt;NOR",G305:G358)</f>
        <v>0</v>
      </c>
      <c r="H304" s="176"/>
      <c r="I304" s="176">
        <f>SUM(I305:I358)</f>
        <v>0</v>
      </c>
      <c r="J304" s="176"/>
      <c r="K304" s="176">
        <f>SUM(K305:K358)</f>
        <v>0</v>
      </c>
      <c r="L304" s="176"/>
      <c r="M304" s="176">
        <f>SUM(M305:M358)</f>
        <v>0</v>
      </c>
      <c r="N304" s="176"/>
      <c r="O304" s="176">
        <f>SUM(O305:O358)</f>
        <v>44.43</v>
      </c>
      <c r="P304" s="176"/>
      <c r="Q304" s="176">
        <f>SUM(Q305:Q358)</f>
        <v>2.79</v>
      </c>
      <c r="R304" s="176"/>
      <c r="S304" s="176"/>
      <c r="T304" s="177"/>
      <c r="U304" s="176">
        <f>SUM(U305:U358)</f>
        <v>4166.4099999999989</v>
      </c>
      <c r="AE304" t="s">
        <v>128</v>
      </c>
    </row>
    <row r="305" spans="1:60" ht="22.5" outlineLevel="1" x14ac:dyDescent="0.2">
      <c r="A305" s="199">
        <v>275</v>
      </c>
      <c r="B305" s="166" t="s">
        <v>375</v>
      </c>
      <c r="C305" s="190" t="s">
        <v>376</v>
      </c>
      <c r="D305" s="168" t="s">
        <v>151</v>
      </c>
      <c r="E305" s="170">
        <v>700</v>
      </c>
      <c r="F305" s="200"/>
      <c r="G305" s="201">
        <f t="shared" ref="G305:G344" si="163">E305*F305</f>
        <v>0</v>
      </c>
      <c r="H305" s="173"/>
      <c r="I305" s="174">
        <f t="shared" ref="I305:I336" si="164">ROUND(E305*H305,2)</f>
        <v>0</v>
      </c>
      <c r="J305" s="173"/>
      <c r="K305" s="174">
        <f t="shared" ref="K305:K336" si="165">ROUND(E305*J305,2)</f>
        <v>0</v>
      </c>
      <c r="L305" s="174">
        <v>21</v>
      </c>
      <c r="M305" s="174">
        <f t="shared" ref="M305:M336" si="166">G305*(1+L305/100)</f>
        <v>0</v>
      </c>
      <c r="N305" s="174">
        <v>1.7000000000000001E-4</v>
      </c>
      <c r="O305" s="174">
        <f t="shared" ref="O305:O336" si="167">ROUND(E305*N305,2)</f>
        <v>0.12</v>
      </c>
      <c r="P305" s="174">
        <v>0</v>
      </c>
      <c r="Q305" s="174">
        <f t="shared" ref="Q305:Q336" si="168">ROUND(E305*P305,2)</f>
        <v>0</v>
      </c>
      <c r="R305" s="174"/>
      <c r="S305" s="174"/>
      <c r="T305" s="175">
        <v>8.2170000000000007E-2</v>
      </c>
      <c r="U305" s="174">
        <f t="shared" ref="U305:U336" si="169">ROUND(E305*T305,2)</f>
        <v>57.52</v>
      </c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 t="s">
        <v>132</v>
      </c>
      <c r="AF305" s="162"/>
      <c r="AG305" s="162"/>
      <c r="AH305" s="162"/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2"/>
      <c r="AV305" s="162"/>
      <c r="AW305" s="162"/>
      <c r="AX305" s="162"/>
      <c r="AY305" s="162"/>
      <c r="AZ305" s="162"/>
      <c r="BA305" s="162"/>
      <c r="BB305" s="162"/>
      <c r="BC305" s="162"/>
      <c r="BD305" s="162"/>
      <c r="BE305" s="162"/>
      <c r="BF305" s="162"/>
      <c r="BG305" s="162"/>
      <c r="BH305" s="162"/>
    </row>
    <row r="306" spans="1:60" ht="22.5" outlineLevel="1" x14ac:dyDescent="0.2">
      <c r="A306" s="199">
        <v>276</v>
      </c>
      <c r="B306" s="166" t="s">
        <v>377</v>
      </c>
      <c r="C306" s="190" t="s">
        <v>378</v>
      </c>
      <c r="D306" s="168" t="s">
        <v>151</v>
      </c>
      <c r="E306" s="170">
        <v>500</v>
      </c>
      <c r="F306" s="200"/>
      <c r="G306" s="201">
        <f t="shared" si="163"/>
        <v>0</v>
      </c>
      <c r="H306" s="173"/>
      <c r="I306" s="174">
        <f t="shared" si="164"/>
        <v>0</v>
      </c>
      <c r="J306" s="173"/>
      <c r="K306" s="174">
        <f t="shared" si="165"/>
        <v>0</v>
      </c>
      <c r="L306" s="174">
        <v>21</v>
      </c>
      <c r="M306" s="174">
        <f t="shared" si="166"/>
        <v>0</v>
      </c>
      <c r="N306" s="174">
        <v>1.2E-4</v>
      </c>
      <c r="O306" s="174">
        <f t="shared" si="167"/>
        <v>0.06</v>
      </c>
      <c r="P306" s="174">
        <v>0</v>
      </c>
      <c r="Q306" s="174">
        <f t="shared" si="168"/>
        <v>0</v>
      </c>
      <c r="R306" s="174"/>
      <c r="S306" s="174"/>
      <c r="T306" s="175">
        <v>8.6999999999999994E-2</v>
      </c>
      <c r="U306" s="174">
        <f t="shared" si="169"/>
        <v>43.5</v>
      </c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 t="s">
        <v>132</v>
      </c>
      <c r="AF306" s="162"/>
      <c r="AG306" s="162"/>
      <c r="AH306" s="162"/>
      <c r="AI306" s="162"/>
      <c r="AJ306" s="162"/>
      <c r="AK306" s="162"/>
      <c r="AL306" s="162"/>
      <c r="AM306" s="162"/>
      <c r="AN306" s="162"/>
      <c r="AO306" s="162"/>
      <c r="AP306" s="162"/>
      <c r="AQ306" s="162"/>
      <c r="AR306" s="162"/>
      <c r="AS306" s="162"/>
      <c r="AT306" s="162"/>
      <c r="AU306" s="162"/>
      <c r="AV306" s="162"/>
      <c r="AW306" s="162"/>
      <c r="AX306" s="162"/>
      <c r="AY306" s="162"/>
      <c r="AZ306" s="162"/>
      <c r="BA306" s="162"/>
      <c r="BB306" s="162"/>
      <c r="BC306" s="162"/>
      <c r="BD306" s="162"/>
      <c r="BE306" s="162"/>
      <c r="BF306" s="162"/>
      <c r="BG306" s="162"/>
      <c r="BH306" s="162"/>
    </row>
    <row r="307" spans="1:60" ht="22.5" outlineLevel="1" x14ac:dyDescent="0.2">
      <c r="A307" s="199">
        <v>277</v>
      </c>
      <c r="B307" s="166" t="s">
        <v>379</v>
      </c>
      <c r="C307" s="190" t="s">
        <v>380</v>
      </c>
      <c r="D307" s="168" t="s">
        <v>151</v>
      </c>
      <c r="E307" s="170">
        <v>3000</v>
      </c>
      <c r="F307" s="200"/>
      <c r="G307" s="201">
        <f t="shared" si="163"/>
        <v>0</v>
      </c>
      <c r="H307" s="173"/>
      <c r="I307" s="174">
        <f t="shared" si="164"/>
        <v>0</v>
      </c>
      <c r="J307" s="173"/>
      <c r="K307" s="174">
        <f t="shared" si="165"/>
        <v>0</v>
      </c>
      <c r="L307" s="174">
        <v>21</v>
      </c>
      <c r="M307" s="174">
        <f t="shared" si="166"/>
        <v>0</v>
      </c>
      <c r="N307" s="174">
        <v>1.6000000000000001E-4</v>
      </c>
      <c r="O307" s="174">
        <f t="shared" si="167"/>
        <v>0.48</v>
      </c>
      <c r="P307" s="174">
        <v>0</v>
      </c>
      <c r="Q307" s="174">
        <f t="shared" si="168"/>
        <v>0</v>
      </c>
      <c r="R307" s="174"/>
      <c r="S307" s="174"/>
      <c r="T307" s="175">
        <v>7.0000000000000007E-2</v>
      </c>
      <c r="U307" s="174">
        <f t="shared" si="169"/>
        <v>210</v>
      </c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 t="s">
        <v>132</v>
      </c>
      <c r="AF307" s="162"/>
      <c r="AG307" s="162"/>
      <c r="AH307" s="162"/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2"/>
      <c r="AV307" s="162"/>
      <c r="AW307" s="162"/>
      <c r="AX307" s="162"/>
      <c r="AY307" s="162"/>
      <c r="AZ307" s="162"/>
      <c r="BA307" s="162"/>
      <c r="BB307" s="162"/>
      <c r="BC307" s="162"/>
      <c r="BD307" s="162"/>
      <c r="BE307" s="162"/>
      <c r="BF307" s="162"/>
      <c r="BG307" s="162"/>
      <c r="BH307" s="162"/>
    </row>
    <row r="308" spans="1:60" ht="22.5" outlineLevel="1" x14ac:dyDescent="0.2">
      <c r="A308" s="199">
        <v>278</v>
      </c>
      <c r="B308" s="166" t="s">
        <v>381</v>
      </c>
      <c r="C308" s="190" t="s">
        <v>382</v>
      </c>
      <c r="D308" s="168" t="s">
        <v>151</v>
      </c>
      <c r="E308" s="170">
        <v>300</v>
      </c>
      <c r="F308" s="200"/>
      <c r="G308" s="201">
        <f t="shared" si="163"/>
        <v>0</v>
      </c>
      <c r="H308" s="173"/>
      <c r="I308" s="174">
        <f t="shared" si="164"/>
        <v>0</v>
      </c>
      <c r="J308" s="173"/>
      <c r="K308" s="174">
        <f t="shared" si="165"/>
        <v>0</v>
      </c>
      <c r="L308" s="174">
        <v>21</v>
      </c>
      <c r="M308" s="174">
        <f t="shared" si="166"/>
        <v>0</v>
      </c>
      <c r="N308" s="174">
        <v>1.3999999999999999E-4</v>
      </c>
      <c r="O308" s="174">
        <f t="shared" si="167"/>
        <v>0.04</v>
      </c>
      <c r="P308" s="174">
        <v>0</v>
      </c>
      <c r="Q308" s="174">
        <f t="shared" si="168"/>
        <v>0</v>
      </c>
      <c r="R308" s="174"/>
      <c r="S308" s="174"/>
      <c r="T308" s="175">
        <v>7.0000000000000007E-2</v>
      </c>
      <c r="U308" s="174">
        <f t="shared" si="169"/>
        <v>21</v>
      </c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 t="s">
        <v>132</v>
      </c>
      <c r="AF308" s="162"/>
      <c r="AG308" s="162"/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2"/>
      <c r="AV308" s="162"/>
      <c r="AW308" s="162"/>
      <c r="AX308" s="162"/>
      <c r="AY308" s="162"/>
      <c r="AZ308" s="162"/>
      <c r="BA308" s="162"/>
      <c r="BB308" s="162"/>
      <c r="BC308" s="162"/>
      <c r="BD308" s="162"/>
      <c r="BE308" s="162"/>
      <c r="BF308" s="162"/>
      <c r="BG308" s="162"/>
      <c r="BH308" s="162"/>
    </row>
    <row r="309" spans="1:60" ht="22.5" outlineLevel="1" x14ac:dyDescent="0.2">
      <c r="A309" s="199">
        <v>279</v>
      </c>
      <c r="B309" s="166" t="s">
        <v>383</v>
      </c>
      <c r="C309" s="190" t="s">
        <v>384</v>
      </c>
      <c r="D309" s="168" t="s">
        <v>151</v>
      </c>
      <c r="E309" s="170">
        <v>4200</v>
      </c>
      <c r="F309" s="200"/>
      <c r="G309" s="201">
        <f t="shared" si="163"/>
        <v>0</v>
      </c>
      <c r="H309" s="173"/>
      <c r="I309" s="174">
        <f t="shared" si="164"/>
        <v>0</v>
      </c>
      <c r="J309" s="173"/>
      <c r="K309" s="174">
        <f t="shared" si="165"/>
        <v>0</v>
      </c>
      <c r="L309" s="174">
        <v>21</v>
      </c>
      <c r="M309" s="174">
        <f t="shared" si="166"/>
        <v>0</v>
      </c>
      <c r="N309" s="174">
        <v>2.1000000000000001E-4</v>
      </c>
      <c r="O309" s="174">
        <f t="shared" si="167"/>
        <v>0.88</v>
      </c>
      <c r="P309" s="174">
        <v>0</v>
      </c>
      <c r="Q309" s="174">
        <f t="shared" si="168"/>
        <v>0</v>
      </c>
      <c r="R309" s="174"/>
      <c r="S309" s="174"/>
      <c r="T309" s="175">
        <v>7.0000000000000007E-2</v>
      </c>
      <c r="U309" s="174">
        <f t="shared" si="169"/>
        <v>294</v>
      </c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 t="s">
        <v>132</v>
      </c>
      <c r="AF309" s="162"/>
      <c r="AG309" s="162"/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2"/>
      <c r="AV309" s="162"/>
      <c r="AW309" s="162"/>
      <c r="AX309" s="162"/>
      <c r="AY309" s="162"/>
      <c r="AZ309" s="162"/>
      <c r="BA309" s="162"/>
      <c r="BB309" s="162"/>
      <c r="BC309" s="162"/>
      <c r="BD309" s="162"/>
      <c r="BE309" s="162"/>
      <c r="BF309" s="162"/>
      <c r="BG309" s="162"/>
      <c r="BH309" s="162"/>
    </row>
    <row r="310" spans="1:60" ht="22.5" outlineLevel="1" x14ac:dyDescent="0.2">
      <c r="A310" s="199">
        <v>280</v>
      </c>
      <c r="B310" s="166" t="s">
        <v>385</v>
      </c>
      <c r="C310" s="190" t="s">
        <v>386</v>
      </c>
      <c r="D310" s="168" t="s">
        <v>151</v>
      </c>
      <c r="E310" s="170">
        <v>720</v>
      </c>
      <c r="F310" s="200"/>
      <c r="G310" s="201">
        <f t="shared" si="163"/>
        <v>0</v>
      </c>
      <c r="H310" s="173"/>
      <c r="I310" s="174">
        <f t="shared" si="164"/>
        <v>0</v>
      </c>
      <c r="J310" s="173"/>
      <c r="K310" s="174">
        <f t="shared" si="165"/>
        <v>0</v>
      </c>
      <c r="L310" s="174">
        <v>21</v>
      </c>
      <c r="M310" s="174">
        <f t="shared" si="166"/>
        <v>0</v>
      </c>
      <c r="N310" s="174">
        <v>2.2000000000000001E-4</v>
      </c>
      <c r="O310" s="174">
        <f t="shared" si="167"/>
        <v>0.16</v>
      </c>
      <c r="P310" s="174">
        <v>0</v>
      </c>
      <c r="Q310" s="174">
        <f t="shared" si="168"/>
        <v>0</v>
      </c>
      <c r="R310" s="174"/>
      <c r="S310" s="174"/>
      <c r="T310" s="175">
        <v>7.0000000000000007E-2</v>
      </c>
      <c r="U310" s="174">
        <f t="shared" si="169"/>
        <v>50.4</v>
      </c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 t="s">
        <v>132</v>
      </c>
      <c r="AF310" s="162"/>
      <c r="AG310" s="162"/>
      <c r="AH310" s="162"/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2"/>
      <c r="AV310" s="162"/>
      <c r="AW310" s="162"/>
      <c r="AX310" s="162"/>
      <c r="AY310" s="162"/>
      <c r="AZ310" s="162"/>
      <c r="BA310" s="162"/>
      <c r="BB310" s="162"/>
      <c r="BC310" s="162"/>
      <c r="BD310" s="162"/>
      <c r="BE310" s="162"/>
      <c r="BF310" s="162"/>
      <c r="BG310" s="162"/>
      <c r="BH310" s="162"/>
    </row>
    <row r="311" spans="1:60" ht="22.5" outlineLevel="1" x14ac:dyDescent="0.2">
      <c r="A311" s="199">
        <v>281</v>
      </c>
      <c r="B311" s="166" t="s">
        <v>387</v>
      </c>
      <c r="C311" s="190" t="s">
        <v>388</v>
      </c>
      <c r="D311" s="168" t="s">
        <v>151</v>
      </c>
      <c r="E311" s="170">
        <v>4840</v>
      </c>
      <c r="F311" s="200"/>
      <c r="G311" s="201">
        <f t="shared" si="163"/>
        <v>0</v>
      </c>
      <c r="H311" s="173"/>
      <c r="I311" s="174">
        <f t="shared" si="164"/>
        <v>0</v>
      </c>
      <c r="J311" s="173"/>
      <c r="K311" s="174">
        <f t="shared" si="165"/>
        <v>0</v>
      </c>
      <c r="L311" s="174">
        <v>21</v>
      </c>
      <c r="M311" s="174">
        <f t="shared" si="166"/>
        <v>0</v>
      </c>
      <c r="N311" s="174">
        <v>5.5999999999999995E-4</v>
      </c>
      <c r="O311" s="174">
        <f t="shared" si="167"/>
        <v>2.71</v>
      </c>
      <c r="P311" s="174">
        <v>0</v>
      </c>
      <c r="Q311" s="174">
        <f t="shared" si="168"/>
        <v>0</v>
      </c>
      <c r="R311" s="174"/>
      <c r="S311" s="174"/>
      <c r="T311" s="175">
        <v>7.3679999999999995E-2</v>
      </c>
      <c r="U311" s="174">
        <f t="shared" si="169"/>
        <v>356.61</v>
      </c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 t="s">
        <v>132</v>
      </c>
      <c r="AF311" s="162"/>
      <c r="AG311" s="162"/>
      <c r="AH311" s="162"/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2"/>
      <c r="AV311" s="162"/>
      <c r="AW311" s="162"/>
      <c r="AX311" s="162"/>
      <c r="AY311" s="162"/>
      <c r="AZ311" s="162"/>
      <c r="BA311" s="162"/>
      <c r="BB311" s="162"/>
      <c r="BC311" s="162"/>
      <c r="BD311" s="162"/>
      <c r="BE311" s="162"/>
      <c r="BF311" s="162"/>
      <c r="BG311" s="162"/>
      <c r="BH311" s="162"/>
    </row>
    <row r="312" spans="1:60" ht="22.5" outlineLevel="1" x14ac:dyDescent="0.2">
      <c r="A312" s="199">
        <v>282</v>
      </c>
      <c r="B312" s="166" t="s">
        <v>389</v>
      </c>
      <c r="C312" s="190" t="s">
        <v>390</v>
      </c>
      <c r="D312" s="168" t="s">
        <v>151</v>
      </c>
      <c r="E312" s="170">
        <v>380</v>
      </c>
      <c r="F312" s="200"/>
      <c r="G312" s="201">
        <f t="shared" si="163"/>
        <v>0</v>
      </c>
      <c r="H312" s="173"/>
      <c r="I312" s="174">
        <f t="shared" si="164"/>
        <v>0</v>
      </c>
      <c r="J312" s="173"/>
      <c r="K312" s="174">
        <f t="shared" si="165"/>
        <v>0</v>
      </c>
      <c r="L312" s="174">
        <v>21</v>
      </c>
      <c r="M312" s="174">
        <f t="shared" si="166"/>
        <v>0</v>
      </c>
      <c r="N312" s="174">
        <v>6.9999999999999994E-5</v>
      </c>
      <c r="O312" s="174">
        <f t="shared" si="167"/>
        <v>0.03</v>
      </c>
      <c r="P312" s="174">
        <v>0</v>
      </c>
      <c r="Q312" s="174">
        <f t="shared" si="168"/>
        <v>0</v>
      </c>
      <c r="R312" s="174"/>
      <c r="S312" s="174"/>
      <c r="T312" s="175">
        <v>9.1219999999999996E-2</v>
      </c>
      <c r="U312" s="174">
        <f t="shared" si="169"/>
        <v>34.659999999999997</v>
      </c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 t="s">
        <v>132</v>
      </c>
      <c r="AF312" s="162"/>
      <c r="AG312" s="162"/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2"/>
      <c r="AV312" s="162"/>
      <c r="AW312" s="162"/>
      <c r="AX312" s="162"/>
      <c r="AY312" s="162"/>
      <c r="AZ312" s="162"/>
      <c r="BA312" s="162"/>
      <c r="BB312" s="162"/>
      <c r="BC312" s="162"/>
      <c r="BD312" s="162"/>
      <c r="BE312" s="162"/>
      <c r="BF312" s="162"/>
      <c r="BG312" s="162"/>
      <c r="BH312" s="162"/>
    </row>
    <row r="313" spans="1:60" ht="22.5" outlineLevel="1" x14ac:dyDescent="0.2">
      <c r="A313" s="199">
        <v>283</v>
      </c>
      <c r="B313" s="166" t="s">
        <v>391</v>
      </c>
      <c r="C313" s="190" t="s">
        <v>392</v>
      </c>
      <c r="D313" s="168" t="s">
        <v>151</v>
      </c>
      <c r="E313" s="170">
        <v>300</v>
      </c>
      <c r="F313" s="200"/>
      <c r="G313" s="201">
        <f t="shared" si="163"/>
        <v>0</v>
      </c>
      <c r="H313" s="173"/>
      <c r="I313" s="174">
        <f t="shared" si="164"/>
        <v>0</v>
      </c>
      <c r="J313" s="173"/>
      <c r="K313" s="174">
        <f t="shared" si="165"/>
        <v>0</v>
      </c>
      <c r="L313" s="174">
        <v>21</v>
      </c>
      <c r="M313" s="174">
        <f t="shared" si="166"/>
        <v>0</v>
      </c>
      <c r="N313" s="174">
        <v>2.0000000000000001E-4</v>
      </c>
      <c r="O313" s="174">
        <f t="shared" si="167"/>
        <v>0.06</v>
      </c>
      <c r="P313" s="174">
        <v>0</v>
      </c>
      <c r="Q313" s="174">
        <f t="shared" si="168"/>
        <v>0</v>
      </c>
      <c r="R313" s="174"/>
      <c r="S313" s="174"/>
      <c r="T313" s="175">
        <v>9.1219999999999996E-2</v>
      </c>
      <c r="U313" s="174">
        <f t="shared" si="169"/>
        <v>27.37</v>
      </c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 t="s">
        <v>132</v>
      </c>
      <c r="AF313" s="162"/>
      <c r="AG313" s="162"/>
      <c r="AH313" s="162"/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2"/>
      <c r="AV313" s="162"/>
      <c r="AW313" s="162"/>
      <c r="AX313" s="162"/>
      <c r="AY313" s="162"/>
      <c r="AZ313" s="162"/>
      <c r="BA313" s="162"/>
      <c r="BB313" s="162"/>
      <c r="BC313" s="162"/>
      <c r="BD313" s="162"/>
      <c r="BE313" s="162"/>
      <c r="BF313" s="162"/>
      <c r="BG313" s="162"/>
      <c r="BH313" s="162"/>
    </row>
    <row r="314" spans="1:60" ht="22.5" outlineLevel="1" x14ac:dyDescent="0.2">
      <c r="A314" s="199">
        <v>284</v>
      </c>
      <c r="B314" s="166" t="s">
        <v>393</v>
      </c>
      <c r="C314" s="190" t="s">
        <v>394</v>
      </c>
      <c r="D314" s="168" t="s">
        <v>138</v>
      </c>
      <c r="E314" s="170">
        <v>740</v>
      </c>
      <c r="F314" s="200"/>
      <c r="G314" s="201">
        <f t="shared" si="163"/>
        <v>0</v>
      </c>
      <c r="H314" s="173"/>
      <c r="I314" s="174">
        <f t="shared" si="164"/>
        <v>0</v>
      </c>
      <c r="J314" s="173"/>
      <c r="K314" s="174">
        <f t="shared" si="165"/>
        <v>0</v>
      </c>
      <c r="L314" s="174">
        <v>21</v>
      </c>
      <c r="M314" s="174">
        <f t="shared" si="166"/>
        <v>0</v>
      </c>
      <c r="N314" s="174">
        <v>2.0000000000000002E-5</v>
      </c>
      <c r="O314" s="174">
        <f t="shared" si="167"/>
        <v>0.01</v>
      </c>
      <c r="P314" s="174">
        <v>0</v>
      </c>
      <c r="Q314" s="174">
        <f t="shared" si="168"/>
        <v>0</v>
      </c>
      <c r="R314" s="174"/>
      <c r="S314" s="174"/>
      <c r="T314" s="175">
        <v>0.14130000000000001</v>
      </c>
      <c r="U314" s="174">
        <f t="shared" si="169"/>
        <v>104.56</v>
      </c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 t="s">
        <v>132</v>
      </c>
      <c r="AF314" s="162"/>
      <c r="AG314" s="162"/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2"/>
      <c r="AV314" s="162"/>
      <c r="AW314" s="162"/>
      <c r="AX314" s="162"/>
      <c r="AY314" s="162"/>
      <c r="AZ314" s="162"/>
      <c r="BA314" s="162"/>
      <c r="BB314" s="162"/>
      <c r="BC314" s="162"/>
      <c r="BD314" s="162"/>
      <c r="BE314" s="162"/>
      <c r="BF314" s="162"/>
      <c r="BG314" s="162"/>
      <c r="BH314" s="162"/>
    </row>
    <row r="315" spans="1:60" ht="22.5" outlineLevel="1" x14ac:dyDescent="0.2">
      <c r="A315" s="199">
        <v>285</v>
      </c>
      <c r="B315" s="166" t="s">
        <v>395</v>
      </c>
      <c r="C315" s="190" t="s">
        <v>396</v>
      </c>
      <c r="D315" s="168" t="s">
        <v>138</v>
      </c>
      <c r="E315" s="170">
        <v>700</v>
      </c>
      <c r="F315" s="200"/>
      <c r="G315" s="201">
        <f t="shared" si="163"/>
        <v>0</v>
      </c>
      <c r="H315" s="173"/>
      <c r="I315" s="174">
        <f t="shared" si="164"/>
        <v>0</v>
      </c>
      <c r="J315" s="173"/>
      <c r="K315" s="174">
        <f t="shared" si="165"/>
        <v>0</v>
      </c>
      <c r="L315" s="174">
        <v>21</v>
      </c>
      <c r="M315" s="174">
        <f t="shared" si="166"/>
        <v>0</v>
      </c>
      <c r="N315" s="174">
        <v>9.0000000000000006E-5</v>
      </c>
      <c r="O315" s="174">
        <f t="shared" si="167"/>
        <v>0.06</v>
      </c>
      <c r="P315" s="174">
        <v>0</v>
      </c>
      <c r="Q315" s="174">
        <f t="shared" si="168"/>
        <v>0</v>
      </c>
      <c r="R315" s="174"/>
      <c r="S315" s="174"/>
      <c r="T315" s="175">
        <v>0.39017000000000002</v>
      </c>
      <c r="U315" s="174">
        <f t="shared" si="169"/>
        <v>273.12</v>
      </c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 t="s">
        <v>132</v>
      </c>
      <c r="AF315" s="162"/>
      <c r="AG315" s="162"/>
      <c r="AH315" s="162"/>
      <c r="AI315" s="162"/>
      <c r="AJ315" s="162"/>
      <c r="AK315" s="162"/>
      <c r="AL315" s="162"/>
      <c r="AM315" s="162"/>
      <c r="AN315" s="162"/>
      <c r="AO315" s="162"/>
      <c r="AP315" s="162"/>
      <c r="AQ315" s="162"/>
      <c r="AR315" s="162"/>
      <c r="AS315" s="162"/>
      <c r="AT315" s="162"/>
      <c r="AU315" s="162"/>
      <c r="AV315" s="162"/>
      <c r="AW315" s="162"/>
      <c r="AX315" s="162"/>
      <c r="AY315" s="162"/>
      <c r="AZ315" s="162"/>
      <c r="BA315" s="162"/>
      <c r="BB315" s="162"/>
      <c r="BC315" s="162"/>
      <c r="BD315" s="162"/>
      <c r="BE315" s="162"/>
      <c r="BF315" s="162"/>
      <c r="BG315" s="162"/>
      <c r="BH315" s="162"/>
    </row>
    <row r="316" spans="1:60" ht="22.5" outlineLevel="1" x14ac:dyDescent="0.2">
      <c r="A316" s="199">
        <v>286</v>
      </c>
      <c r="B316" s="166" t="s">
        <v>397</v>
      </c>
      <c r="C316" s="190" t="s">
        <v>398</v>
      </c>
      <c r="D316" s="168" t="s">
        <v>138</v>
      </c>
      <c r="E316" s="170">
        <v>260</v>
      </c>
      <c r="F316" s="200"/>
      <c r="G316" s="201">
        <f t="shared" si="163"/>
        <v>0</v>
      </c>
      <c r="H316" s="173"/>
      <c r="I316" s="174">
        <f t="shared" si="164"/>
        <v>0</v>
      </c>
      <c r="J316" s="173"/>
      <c r="K316" s="174">
        <f t="shared" si="165"/>
        <v>0</v>
      </c>
      <c r="L316" s="174">
        <v>21</v>
      </c>
      <c r="M316" s="174">
        <f t="shared" si="166"/>
        <v>0</v>
      </c>
      <c r="N316" s="174">
        <v>0</v>
      </c>
      <c r="O316" s="174">
        <f t="shared" si="167"/>
        <v>0</v>
      </c>
      <c r="P316" s="174">
        <v>0</v>
      </c>
      <c r="Q316" s="174">
        <f t="shared" si="168"/>
        <v>0</v>
      </c>
      <c r="R316" s="174"/>
      <c r="S316" s="174"/>
      <c r="T316" s="175">
        <v>0.40083000000000002</v>
      </c>
      <c r="U316" s="174">
        <f t="shared" si="169"/>
        <v>104.22</v>
      </c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 t="s">
        <v>132</v>
      </c>
      <c r="AF316" s="162"/>
      <c r="AG316" s="162"/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2"/>
      <c r="AV316" s="162"/>
      <c r="AW316" s="162"/>
      <c r="AX316" s="162"/>
      <c r="AY316" s="162"/>
      <c r="AZ316" s="162"/>
      <c r="BA316" s="162"/>
      <c r="BB316" s="162"/>
      <c r="BC316" s="162"/>
      <c r="BD316" s="162"/>
      <c r="BE316" s="162"/>
      <c r="BF316" s="162"/>
      <c r="BG316" s="162"/>
      <c r="BH316" s="162"/>
    </row>
    <row r="317" spans="1:60" ht="22.5" outlineLevel="1" x14ac:dyDescent="0.2">
      <c r="A317" s="199">
        <v>287</v>
      </c>
      <c r="B317" s="166" t="s">
        <v>399</v>
      </c>
      <c r="C317" s="190" t="s">
        <v>400</v>
      </c>
      <c r="D317" s="168" t="s">
        <v>138</v>
      </c>
      <c r="E317" s="170">
        <v>450</v>
      </c>
      <c r="F317" s="200"/>
      <c r="G317" s="201">
        <f t="shared" si="163"/>
        <v>0</v>
      </c>
      <c r="H317" s="173"/>
      <c r="I317" s="174">
        <f t="shared" si="164"/>
        <v>0</v>
      </c>
      <c r="J317" s="173"/>
      <c r="K317" s="174">
        <f t="shared" si="165"/>
        <v>0</v>
      </c>
      <c r="L317" s="174">
        <v>21</v>
      </c>
      <c r="M317" s="174">
        <f t="shared" si="166"/>
        <v>0</v>
      </c>
      <c r="N317" s="174">
        <v>3.2000000000000003E-4</v>
      </c>
      <c r="O317" s="174">
        <f t="shared" si="167"/>
        <v>0.14000000000000001</v>
      </c>
      <c r="P317" s="174">
        <v>0</v>
      </c>
      <c r="Q317" s="174">
        <f t="shared" si="168"/>
        <v>0</v>
      </c>
      <c r="R317" s="174"/>
      <c r="S317" s="174"/>
      <c r="T317" s="175">
        <v>0.67500000000000004</v>
      </c>
      <c r="U317" s="174">
        <f t="shared" si="169"/>
        <v>303.75</v>
      </c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 t="s">
        <v>132</v>
      </c>
      <c r="AF317" s="162"/>
      <c r="AG317" s="162"/>
      <c r="AH317" s="162"/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2"/>
      <c r="AV317" s="162"/>
      <c r="AW317" s="162"/>
      <c r="AX317" s="162"/>
      <c r="AY317" s="162"/>
      <c r="AZ317" s="162"/>
      <c r="BA317" s="162"/>
      <c r="BB317" s="162"/>
      <c r="BC317" s="162"/>
      <c r="BD317" s="162"/>
      <c r="BE317" s="162"/>
      <c r="BF317" s="162"/>
      <c r="BG317" s="162"/>
      <c r="BH317" s="162"/>
    </row>
    <row r="318" spans="1:60" outlineLevel="1" x14ac:dyDescent="0.2">
      <c r="A318" s="199">
        <v>288</v>
      </c>
      <c r="B318" s="166" t="s">
        <v>401</v>
      </c>
      <c r="C318" s="190" t="s">
        <v>402</v>
      </c>
      <c r="D318" s="168" t="s">
        <v>138</v>
      </c>
      <c r="E318" s="170">
        <v>1200</v>
      </c>
      <c r="F318" s="200"/>
      <c r="G318" s="201">
        <f t="shared" si="163"/>
        <v>0</v>
      </c>
      <c r="H318" s="173"/>
      <c r="I318" s="174">
        <f t="shared" si="164"/>
        <v>0</v>
      </c>
      <c r="J318" s="173"/>
      <c r="K318" s="174">
        <f t="shared" si="165"/>
        <v>0</v>
      </c>
      <c r="L318" s="174">
        <v>21</v>
      </c>
      <c r="M318" s="174">
        <f t="shared" si="166"/>
        <v>0</v>
      </c>
      <c r="N318" s="174">
        <v>0</v>
      </c>
      <c r="O318" s="174">
        <f t="shared" si="167"/>
        <v>0</v>
      </c>
      <c r="P318" s="174">
        <v>0</v>
      </c>
      <c r="Q318" s="174">
        <f t="shared" si="168"/>
        <v>0</v>
      </c>
      <c r="R318" s="174"/>
      <c r="S318" s="174"/>
      <c r="T318" s="175">
        <v>0.06</v>
      </c>
      <c r="U318" s="174">
        <f t="shared" si="169"/>
        <v>72</v>
      </c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 t="s">
        <v>132</v>
      </c>
      <c r="AF318" s="162"/>
      <c r="AG318" s="162"/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2"/>
      <c r="AV318" s="162"/>
      <c r="AW318" s="162"/>
      <c r="AX318" s="162"/>
      <c r="AY318" s="162"/>
      <c r="AZ318" s="162"/>
      <c r="BA318" s="162"/>
      <c r="BB318" s="162"/>
      <c r="BC318" s="162"/>
      <c r="BD318" s="162"/>
      <c r="BE318" s="162"/>
      <c r="BF318" s="162"/>
      <c r="BG318" s="162"/>
      <c r="BH318" s="162"/>
    </row>
    <row r="319" spans="1:60" outlineLevel="1" x14ac:dyDescent="0.2">
      <c r="A319" s="199">
        <v>289</v>
      </c>
      <c r="B319" s="166" t="s">
        <v>403</v>
      </c>
      <c r="C319" s="190" t="s">
        <v>404</v>
      </c>
      <c r="D319" s="168" t="s">
        <v>138</v>
      </c>
      <c r="E319" s="170">
        <v>320</v>
      </c>
      <c r="F319" s="200"/>
      <c r="G319" s="201">
        <f t="shared" si="163"/>
        <v>0</v>
      </c>
      <c r="H319" s="173"/>
      <c r="I319" s="174">
        <f t="shared" si="164"/>
        <v>0</v>
      </c>
      <c r="J319" s="173"/>
      <c r="K319" s="174">
        <f t="shared" si="165"/>
        <v>0</v>
      </c>
      <c r="L319" s="174">
        <v>21</v>
      </c>
      <c r="M319" s="174">
        <f t="shared" si="166"/>
        <v>0</v>
      </c>
      <c r="N319" s="174">
        <v>0</v>
      </c>
      <c r="O319" s="174">
        <f t="shared" si="167"/>
        <v>0</v>
      </c>
      <c r="P319" s="174">
        <v>0</v>
      </c>
      <c r="Q319" s="174">
        <f t="shared" si="168"/>
        <v>0</v>
      </c>
      <c r="R319" s="174"/>
      <c r="S319" s="174"/>
      <c r="T319" s="175">
        <v>7.4829999999999994E-2</v>
      </c>
      <c r="U319" s="174">
        <f t="shared" si="169"/>
        <v>23.95</v>
      </c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 t="s">
        <v>132</v>
      </c>
      <c r="AF319" s="162"/>
      <c r="AG319" s="162"/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2"/>
      <c r="AV319" s="162"/>
      <c r="AW319" s="162"/>
      <c r="AX319" s="162"/>
      <c r="AY319" s="162"/>
      <c r="AZ319" s="162"/>
      <c r="BA319" s="162"/>
      <c r="BB319" s="162"/>
      <c r="BC319" s="162"/>
      <c r="BD319" s="162"/>
      <c r="BE319" s="162"/>
      <c r="BF319" s="162"/>
      <c r="BG319" s="162"/>
      <c r="BH319" s="162"/>
    </row>
    <row r="320" spans="1:60" outlineLevel="1" x14ac:dyDescent="0.2">
      <c r="A320" s="199">
        <v>290</v>
      </c>
      <c r="B320" s="166" t="s">
        <v>405</v>
      </c>
      <c r="C320" s="190" t="s">
        <v>406</v>
      </c>
      <c r="D320" s="168" t="s">
        <v>138</v>
      </c>
      <c r="E320" s="170">
        <v>380</v>
      </c>
      <c r="F320" s="200"/>
      <c r="G320" s="201">
        <f t="shared" si="163"/>
        <v>0</v>
      </c>
      <c r="H320" s="173"/>
      <c r="I320" s="174">
        <f t="shared" si="164"/>
        <v>0</v>
      </c>
      <c r="J320" s="173"/>
      <c r="K320" s="174">
        <f t="shared" si="165"/>
        <v>0</v>
      </c>
      <c r="L320" s="174">
        <v>21</v>
      </c>
      <c r="M320" s="174">
        <f t="shared" si="166"/>
        <v>0</v>
      </c>
      <c r="N320" s="174">
        <v>0</v>
      </c>
      <c r="O320" s="174">
        <f t="shared" si="167"/>
        <v>0</v>
      </c>
      <c r="P320" s="174">
        <v>0</v>
      </c>
      <c r="Q320" s="174">
        <f t="shared" si="168"/>
        <v>0</v>
      </c>
      <c r="R320" s="174"/>
      <c r="S320" s="174"/>
      <c r="T320" s="175">
        <v>5.0500000000000003E-2</v>
      </c>
      <c r="U320" s="174">
        <f t="shared" si="169"/>
        <v>19.190000000000001</v>
      </c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 t="s">
        <v>132</v>
      </c>
      <c r="AF320" s="162"/>
      <c r="AG320" s="162"/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2"/>
      <c r="AV320" s="162"/>
      <c r="AW320" s="162"/>
      <c r="AX320" s="162"/>
      <c r="AY320" s="162"/>
      <c r="AZ320" s="162"/>
      <c r="BA320" s="162"/>
      <c r="BB320" s="162"/>
      <c r="BC320" s="162"/>
      <c r="BD320" s="162"/>
      <c r="BE320" s="162"/>
      <c r="BF320" s="162"/>
      <c r="BG320" s="162"/>
      <c r="BH320" s="162"/>
    </row>
    <row r="321" spans="1:60" outlineLevel="1" x14ac:dyDescent="0.2">
      <c r="A321" s="199">
        <v>291</v>
      </c>
      <c r="B321" s="166" t="s">
        <v>407</v>
      </c>
      <c r="C321" s="190" t="s">
        <v>408</v>
      </c>
      <c r="D321" s="168" t="s">
        <v>138</v>
      </c>
      <c r="E321" s="170">
        <v>50</v>
      </c>
      <c r="F321" s="200"/>
      <c r="G321" s="201">
        <f t="shared" si="163"/>
        <v>0</v>
      </c>
      <c r="H321" s="173"/>
      <c r="I321" s="174">
        <f t="shared" si="164"/>
        <v>0</v>
      </c>
      <c r="J321" s="173"/>
      <c r="K321" s="174">
        <f t="shared" si="165"/>
        <v>0</v>
      </c>
      <c r="L321" s="174">
        <v>21</v>
      </c>
      <c r="M321" s="174">
        <f t="shared" si="166"/>
        <v>0</v>
      </c>
      <c r="N321" s="174">
        <v>0</v>
      </c>
      <c r="O321" s="174">
        <f t="shared" si="167"/>
        <v>0</v>
      </c>
      <c r="P321" s="174">
        <v>0</v>
      </c>
      <c r="Q321" s="174">
        <f t="shared" si="168"/>
        <v>0</v>
      </c>
      <c r="R321" s="174"/>
      <c r="S321" s="174"/>
      <c r="T321" s="175">
        <v>8.2170000000000007E-2</v>
      </c>
      <c r="U321" s="174">
        <f t="shared" si="169"/>
        <v>4.1100000000000003</v>
      </c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 t="s">
        <v>132</v>
      </c>
      <c r="AF321" s="162"/>
      <c r="AG321" s="162"/>
      <c r="AH321" s="162"/>
      <c r="AI321" s="162"/>
      <c r="AJ321" s="162"/>
      <c r="AK321" s="162"/>
      <c r="AL321" s="162"/>
      <c r="AM321" s="162"/>
      <c r="AN321" s="162"/>
      <c r="AO321" s="162"/>
      <c r="AP321" s="162"/>
      <c r="AQ321" s="162"/>
      <c r="AR321" s="162"/>
      <c r="AS321" s="162"/>
      <c r="AT321" s="162"/>
      <c r="AU321" s="162"/>
      <c r="AV321" s="162"/>
      <c r="AW321" s="162"/>
      <c r="AX321" s="162"/>
      <c r="AY321" s="162"/>
      <c r="AZ321" s="162"/>
      <c r="BA321" s="162"/>
      <c r="BB321" s="162"/>
      <c r="BC321" s="162"/>
      <c r="BD321" s="162"/>
      <c r="BE321" s="162"/>
      <c r="BF321" s="162"/>
      <c r="BG321" s="162"/>
      <c r="BH321" s="162"/>
    </row>
    <row r="322" spans="1:60" ht="22.5" outlineLevel="1" x14ac:dyDescent="0.2">
      <c r="A322" s="199">
        <v>292</v>
      </c>
      <c r="B322" s="166" t="s">
        <v>409</v>
      </c>
      <c r="C322" s="190" t="s">
        <v>410</v>
      </c>
      <c r="D322" s="168" t="s">
        <v>138</v>
      </c>
      <c r="E322" s="170">
        <v>176</v>
      </c>
      <c r="F322" s="200"/>
      <c r="G322" s="201">
        <f t="shared" si="163"/>
        <v>0</v>
      </c>
      <c r="H322" s="173"/>
      <c r="I322" s="174">
        <f t="shared" si="164"/>
        <v>0</v>
      </c>
      <c r="J322" s="173"/>
      <c r="K322" s="174">
        <f t="shared" si="165"/>
        <v>0</v>
      </c>
      <c r="L322" s="174">
        <v>21</v>
      </c>
      <c r="M322" s="174">
        <f t="shared" si="166"/>
        <v>0</v>
      </c>
      <c r="N322" s="174">
        <v>4.0000000000000003E-5</v>
      </c>
      <c r="O322" s="174">
        <f t="shared" si="167"/>
        <v>0.01</v>
      </c>
      <c r="P322" s="174">
        <v>0</v>
      </c>
      <c r="Q322" s="174">
        <f t="shared" si="168"/>
        <v>0</v>
      </c>
      <c r="R322" s="174"/>
      <c r="S322" s="174"/>
      <c r="T322" s="175">
        <v>0.30567</v>
      </c>
      <c r="U322" s="174">
        <f t="shared" si="169"/>
        <v>53.8</v>
      </c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 t="s">
        <v>132</v>
      </c>
      <c r="AF322" s="162"/>
      <c r="AG322" s="162"/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2"/>
      <c r="AV322" s="162"/>
      <c r="AW322" s="162"/>
      <c r="AX322" s="162"/>
      <c r="AY322" s="162"/>
      <c r="AZ322" s="162"/>
      <c r="BA322" s="162"/>
      <c r="BB322" s="162"/>
      <c r="BC322" s="162"/>
      <c r="BD322" s="162"/>
      <c r="BE322" s="162"/>
      <c r="BF322" s="162"/>
      <c r="BG322" s="162"/>
      <c r="BH322" s="162"/>
    </row>
    <row r="323" spans="1:60" ht="22.5" outlineLevel="1" x14ac:dyDescent="0.2">
      <c r="A323" s="199">
        <v>293</v>
      </c>
      <c r="B323" s="166" t="s">
        <v>411</v>
      </c>
      <c r="C323" s="190" t="s">
        <v>412</v>
      </c>
      <c r="D323" s="168" t="s">
        <v>138</v>
      </c>
      <c r="E323" s="170">
        <v>130</v>
      </c>
      <c r="F323" s="200"/>
      <c r="G323" s="201">
        <f t="shared" si="163"/>
        <v>0</v>
      </c>
      <c r="H323" s="173"/>
      <c r="I323" s="174">
        <f t="shared" si="164"/>
        <v>0</v>
      </c>
      <c r="J323" s="173"/>
      <c r="K323" s="174">
        <f t="shared" si="165"/>
        <v>0</v>
      </c>
      <c r="L323" s="174">
        <v>21</v>
      </c>
      <c r="M323" s="174">
        <f t="shared" si="166"/>
        <v>0</v>
      </c>
      <c r="N323" s="174">
        <v>4.0000000000000003E-5</v>
      </c>
      <c r="O323" s="174">
        <f t="shared" si="167"/>
        <v>0.01</v>
      </c>
      <c r="P323" s="174">
        <v>0</v>
      </c>
      <c r="Q323" s="174">
        <f t="shared" si="168"/>
        <v>0</v>
      </c>
      <c r="R323" s="174"/>
      <c r="S323" s="174"/>
      <c r="T323" s="175">
        <v>0.32667000000000002</v>
      </c>
      <c r="U323" s="174">
        <f t="shared" si="169"/>
        <v>42.47</v>
      </c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 t="s">
        <v>132</v>
      </c>
      <c r="AF323" s="162"/>
      <c r="AG323" s="162"/>
      <c r="AH323" s="162"/>
      <c r="AI323" s="162"/>
      <c r="AJ323" s="162"/>
      <c r="AK323" s="162"/>
      <c r="AL323" s="162"/>
      <c r="AM323" s="162"/>
      <c r="AN323" s="162"/>
      <c r="AO323" s="162"/>
      <c r="AP323" s="162"/>
      <c r="AQ323" s="162"/>
      <c r="AR323" s="162"/>
      <c r="AS323" s="162"/>
      <c r="AT323" s="162"/>
      <c r="AU323" s="162"/>
      <c r="AV323" s="162"/>
      <c r="AW323" s="162"/>
      <c r="AX323" s="162"/>
      <c r="AY323" s="162"/>
      <c r="AZ323" s="162"/>
      <c r="BA323" s="162"/>
      <c r="BB323" s="162"/>
      <c r="BC323" s="162"/>
      <c r="BD323" s="162"/>
      <c r="BE323" s="162"/>
      <c r="BF323" s="162"/>
      <c r="BG323" s="162"/>
      <c r="BH323" s="162"/>
    </row>
    <row r="324" spans="1:60" ht="22.5" outlineLevel="1" x14ac:dyDescent="0.2">
      <c r="A324" s="199">
        <v>294</v>
      </c>
      <c r="B324" s="166" t="s">
        <v>413</v>
      </c>
      <c r="C324" s="190" t="s">
        <v>414</v>
      </c>
      <c r="D324" s="168" t="s">
        <v>138</v>
      </c>
      <c r="E324" s="170">
        <v>88</v>
      </c>
      <c r="F324" s="200"/>
      <c r="G324" s="201">
        <f t="shared" si="163"/>
        <v>0</v>
      </c>
      <c r="H324" s="173"/>
      <c r="I324" s="174">
        <f t="shared" si="164"/>
        <v>0</v>
      </c>
      <c r="J324" s="173"/>
      <c r="K324" s="174">
        <f t="shared" si="165"/>
        <v>0</v>
      </c>
      <c r="L324" s="174">
        <v>21</v>
      </c>
      <c r="M324" s="174">
        <f t="shared" si="166"/>
        <v>0</v>
      </c>
      <c r="N324" s="174">
        <v>4.0000000000000003E-5</v>
      </c>
      <c r="O324" s="174">
        <f t="shared" si="167"/>
        <v>0</v>
      </c>
      <c r="P324" s="174">
        <v>0</v>
      </c>
      <c r="Q324" s="174">
        <f t="shared" si="168"/>
        <v>0</v>
      </c>
      <c r="R324" s="174"/>
      <c r="S324" s="174"/>
      <c r="T324" s="175">
        <v>0.32667000000000002</v>
      </c>
      <c r="U324" s="174">
        <f t="shared" si="169"/>
        <v>28.75</v>
      </c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 t="s">
        <v>132</v>
      </c>
      <c r="AF324" s="162"/>
      <c r="AG324" s="162"/>
      <c r="AH324" s="162"/>
      <c r="AI324" s="162"/>
      <c r="AJ324" s="162"/>
      <c r="AK324" s="162"/>
      <c r="AL324" s="162"/>
      <c r="AM324" s="162"/>
      <c r="AN324" s="162"/>
      <c r="AO324" s="162"/>
      <c r="AP324" s="162"/>
      <c r="AQ324" s="162"/>
      <c r="AR324" s="162"/>
      <c r="AS324" s="162"/>
      <c r="AT324" s="162"/>
      <c r="AU324" s="162"/>
      <c r="AV324" s="162"/>
      <c r="AW324" s="162"/>
      <c r="AX324" s="162"/>
      <c r="AY324" s="162"/>
      <c r="AZ324" s="162"/>
      <c r="BA324" s="162"/>
      <c r="BB324" s="162"/>
      <c r="BC324" s="162"/>
      <c r="BD324" s="162"/>
      <c r="BE324" s="162"/>
      <c r="BF324" s="162"/>
      <c r="BG324" s="162"/>
      <c r="BH324" s="162"/>
    </row>
    <row r="325" spans="1:60" ht="22.5" outlineLevel="1" x14ac:dyDescent="0.2">
      <c r="A325" s="199">
        <v>295</v>
      </c>
      <c r="B325" s="166" t="s">
        <v>415</v>
      </c>
      <c r="C325" s="190" t="s">
        <v>416</v>
      </c>
      <c r="D325" s="168" t="s">
        <v>138</v>
      </c>
      <c r="E325" s="170">
        <v>30</v>
      </c>
      <c r="F325" s="200"/>
      <c r="G325" s="201">
        <f t="shared" si="163"/>
        <v>0</v>
      </c>
      <c r="H325" s="173"/>
      <c r="I325" s="174">
        <f t="shared" si="164"/>
        <v>0</v>
      </c>
      <c r="J325" s="173"/>
      <c r="K325" s="174">
        <f t="shared" si="165"/>
        <v>0</v>
      </c>
      <c r="L325" s="174">
        <v>21</v>
      </c>
      <c r="M325" s="174">
        <f t="shared" si="166"/>
        <v>0</v>
      </c>
      <c r="N325" s="174">
        <v>4.0000000000000003E-5</v>
      </c>
      <c r="O325" s="174">
        <f t="shared" si="167"/>
        <v>0</v>
      </c>
      <c r="P325" s="174">
        <v>0</v>
      </c>
      <c r="Q325" s="174">
        <f t="shared" si="168"/>
        <v>0</v>
      </c>
      <c r="R325" s="174"/>
      <c r="S325" s="174"/>
      <c r="T325" s="175">
        <v>0.32667000000000002</v>
      </c>
      <c r="U325" s="174">
        <f t="shared" si="169"/>
        <v>9.8000000000000007</v>
      </c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 t="s">
        <v>132</v>
      </c>
      <c r="AF325" s="162"/>
      <c r="AG325" s="162"/>
      <c r="AH325" s="162"/>
      <c r="AI325" s="162"/>
      <c r="AJ325" s="162"/>
      <c r="AK325" s="162"/>
      <c r="AL325" s="162"/>
      <c r="AM325" s="162"/>
      <c r="AN325" s="162"/>
      <c r="AO325" s="162"/>
      <c r="AP325" s="162"/>
      <c r="AQ325" s="162"/>
      <c r="AR325" s="162"/>
      <c r="AS325" s="162"/>
      <c r="AT325" s="162"/>
      <c r="AU325" s="162"/>
      <c r="AV325" s="162"/>
      <c r="AW325" s="162"/>
      <c r="AX325" s="162"/>
      <c r="AY325" s="162"/>
      <c r="AZ325" s="162"/>
      <c r="BA325" s="162"/>
      <c r="BB325" s="162"/>
      <c r="BC325" s="162"/>
      <c r="BD325" s="162"/>
      <c r="BE325" s="162"/>
      <c r="BF325" s="162"/>
      <c r="BG325" s="162"/>
      <c r="BH325" s="162"/>
    </row>
    <row r="326" spans="1:60" ht="22.5" outlineLevel="1" x14ac:dyDescent="0.2">
      <c r="A326" s="199">
        <v>296</v>
      </c>
      <c r="B326" s="166" t="s">
        <v>417</v>
      </c>
      <c r="C326" s="190" t="s">
        <v>418</v>
      </c>
      <c r="D326" s="168" t="s">
        <v>138</v>
      </c>
      <c r="E326" s="170">
        <v>44</v>
      </c>
      <c r="F326" s="200"/>
      <c r="G326" s="201">
        <f t="shared" si="163"/>
        <v>0</v>
      </c>
      <c r="H326" s="173"/>
      <c r="I326" s="174">
        <f t="shared" si="164"/>
        <v>0</v>
      </c>
      <c r="J326" s="173"/>
      <c r="K326" s="174">
        <f t="shared" si="165"/>
        <v>0</v>
      </c>
      <c r="L326" s="174">
        <v>21</v>
      </c>
      <c r="M326" s="174">
        <f t="shared" si="166"/>
        <v>0</v>
      </c>
      <c r="N326" s="174">
        <v>4.0000000000000003E-5</v>
      </c>
      <c r="O326" s="174">
        <f t="shared" si="167"/>
        <v>0</v>
      </c>
      <c r="P326" s="174">
        <v>0</v>
      </c>
      <c r="Q326" s="174">
        <f t="shared" si="168"/>
        <v>0</v>
      </c>
      <c r="R326" s="174"/>
      <c r="S326" s="174"/>
      <c r="T326" s="175">
        <v>0.34782999999999997</v>
      </c>
      <c r="U326" s="174">
        <f t="shared" si="169"/>
        <v>15.3</v>
      </c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 t="s">
        <v>132</v>
      </c>
      <c r="AF326" s="162"/>
      <c r="AG326" s="162"/>
      <c r="AH326" s="162"/>
      <c r="AI326" s="162"/>
      <c r="AJ326" s="162"/>
      <c r="AK326" s="162"/>
      <c r="AL326" s="162"/>
      <c r="AM326" s="162"/>
      <c r="AN326" s="162"/>
      <c r="AO326" s="162"/>
      <c r="AP326" s="162"/>
      <c r="AQ326" s="162"/>
      <c r="AR326" s="162"/>
      <c r="AS326" s="162"/>
      <c r="AT326" s="162"/>
      <c r="AU326" s="162"/>
      <c r="AV326" s="162"/>
      <c r="AW326" s="162"/>
      <c r="AX326" s="162"/>
      <c r="AY326" s="162"/>
      <c r="AZ326" s="162"/>
      <c r="BA326" s="162"/>
      <c r="BB326" s="162"/>
      <c r="BC326" s="162"/>
      <c r="BD326" s="162"/>
      <c r="BE326" s="162"/>
      <c r="BF326" s="162"/>
      <c r="BG326" s="162"/>
      <c r="BH326" s="162"/>
    </row>
    <row r="327" spans="1:60" ht="22.5" outlineLevel="1" x14ac:dyDescent="0.2">
      <c r="A327" s="199">
        <v>297</v>
      </c>
      <c r="B327" s="166" t="s">
        <v>419</v>
      </c>
      <c r="C327" s="190" t="s">
        <v>420</v>
      </c>
      <c r="D327" s="168" t="s">
        <v>138</v>
      </c>
      <c r="E327" s="170">
        <v>40</v>
      </c>
      <c r="F327" s="200"/>
      <c r="G327" s="201">
        <f t="shared" si="163"/>
        <v>0</v>
      </c>
      <c r="H327" s="173"/>
      <c r="I327" s="174">
        <f t="shared" si="164"/>
        <v>0</v>
      </c>
      <c r="J327" s="173"/>
      <c r="K327" s="174">
        <f t="shared" si="165"/>
        <v>0</v>
      </c>
      <c r="L327" s="174">
        <v>21</v>
      </c>
      <c r="M327" s="174">
        <f t="shared" si="166"/>
        <v>0</v>
      </c>
      <c r="N327" s="174">
        <v>1.1E-4</v>
      </c>
      <c r="O327" s="174">
        <f t="shared" si="167"/>
        <v>0</v>
      </c>
      <c r="P327" s="174">
        <v>0</v>
      </c>
      <c r="Q327" s="174">
        <f t="shared" si="168"/>
        <v>0</v>
      </c>
      <c r="R327" s="174"/>
      <c r="S327" s="174"/>
      <c r="T327" s="175">
        <v>0.16</v>
      </c>
      <c r="U327" s="174">
        <f t="shared" si="169"/>
        <v>6.4</v>
      </c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 t="s">
        <v>132</v>
      </c>
      <c r="AF327" s="162"/>
      <c r="AG327" s="162"/>
      <c r="AH327" s="162"/>
      <c r="AI327" s="162"/>
      <c r="AJ327" s="162"/>
      <c r="AK327" s="162"/>
      <c r="AL327" s="162"/>
      <c r="AM327" s="162"/>
      <c r="AN327" s="162"/>
      <c r="AO327" s="162"/>
      <c r="AP327" s="162"/>
      <c r="AQ327" s="162"/>
      <c r="AR327" s="162"/>
      <c r="AS327" s="162"/>
      <c r="AT327" s="162"/>
      <c r="AU327" s="162"/>
      <c r="AV327" s="162"/>
      <c r="AW327" s="162"/>
      <c r="AX327" s="162"/>
      <c r="AY327" s="162"/>
      <c r="AZ327" s="162"/>
      <c r="BA327" s="162"/>
      <c r="BB327" s="162"/>
      <c r="BC327" s="162"/>
      <c r="BD327" s="162"/>
      <c r="BE327" s="162"/>
      <c r="BF327" s="162"/>
      <c r="BG327" s="162"/>
      <c r="BH327" s="162"/>
    </row>
    <row r="328" spans="1:60" ht="22.5" outlineLevel="1" x14ac:dyDescent="0.2">
      <c r="A328" s="199">
        <v>298</v>
      </c>
      <c r="B328" s="166" t="s">
        <v>421</v>
      </c>
      <c r="C328" s="190" t="s">
        <v>422</v>
      </c>
      <c r="D328" s="168" t="s">
        <v>138</v>
      </c>
      <c r="E328" s="170">
        <v>44</v>
      </c>
      <c r="F328" s="200"/>
      <c r="G328" s="201">
        <f t="shared" si="163"/>
        <v>0</v>
      </c>
      <c r="H328" s="173"/>
      <c r="I328" s="174">
        <f t="shared" si="164"/>
        <v>0</v>
      </c>
      <c r="J328" s="173"/>
      <c r="K328" s="174">
        <f t="shared" si="165"/>
        <v>0</v>
      </c>
      <c r="L328" s="174">
        <v>21</v>
      </c>
      <c r="M328" s="174">
        <f t="shared" si="166"/>
        <v>0</v>
      </c>
      <c r="N328" s="174">
        <v>1.4999999999999999E-4</v>
      </c>
      <c r="O328" s="174">
        <f t="shared" si="167"/>
        <v>0.01</v>
      </c>
      <c r="P328" s="174">
        <v>1.4999999999999999E-4</v>
      </c>
      <c r="Q328" s="174">
        <f t="shared" si="168"/>
        <v>0.01</v>
      </c>
      <c r="R328" s="174"/>
      <c r="S328" s="174"/>
      <c r="T328" s="175">
        <v>0.48</v>
      </c>
      <c r="U328" s="174">
        <f t="shared" si="169"/>
        <v>21.12</v>
      </c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 t="s">
        <v>132</v>
      </c>
      <c r="AF328" s="162"/>
      <c r="AG328" s="162"/>
      <c r="AH328" s="162"/>
      <c r="AI328" s="162"/>
      <c r="AJ328" s="162"/>
      <c r="AK328" s="162"/>
      <c r="AL328" s="162"/>
      <c r="AM328" s="162"/>
      <c r="AN328" s="162"/>
      <c r="AO328" s="162"/>
      <c r="AP328" s="162"/>
      <c r="AQ328" s="162"/>
      <c r="AR328" s="162"/>
      <c r="AS328" s="162"/>
      <c r="AT328" s="162"/>
      <c r="AU328" s="162"/>
      <c r="AV328" s="162"/>
      <c r="AW328" s="162"/>
      <c r="AX328" s="162"/>
      <c r="AY328" s="162"/>
      <c r="AZ328" s="162"/>
      <c r="BA328" s="162"/>
      <c r="BB328" s="162"/>
      <c r="BC328" s="162"/>
      <c r="BD328" s="162"/>
      <c r="BE328" s="162"/>
      <c r="BF328" s="162"/>
      <c r="BG328" s="162"/>
      <c r="BH328" s="162"/>
    </row>
    <row r="329" spans="1:60" ht="22.5" outlineLevel="1" x14ac:dyDescent="0.2">
      <c r="A329" s="199">
        <v>299</v>
      </c>
      <c r="B329" s="166" t="s">
        <v>423</v>
      </c>
      <c r="C329" s="190" t="s">
        <v>424</v>
      </c>
      <c r="D329" s="168" t="s">
        <v>138</v>
      </c>
      <c r="E329" s="170">
        <v>352</v>
      </c>
      <c r="F329" s="200"/>
      <c r="G329" s="201">
        <f t="shared" si="163"/>
        <v>0</v>
      </c>
      <c r="H329" s="173"/>
      <c r="I329" s="174">
        <f t="shared" si="164"/>
        <v>0</v>
      </c>
      <c r="J329" s="173"/>
      <c r="K329" s="174">
        <f t="shared" si="165"/>
        <v>0</v>
      </c>
      <c r="L329" s="174">
        <v>21</v>
      </c>
      <c r="M329" s="174">
        <f t="shared" si="166"/>
        <v>0</v>
      </c>
      <c r="N329" s="174">
        <v>1.2E-4</v>
      </c>
      <c r="O329" s="174">
        <f t="shared" si="167"/>
        <v>0.04</v>
      </c>
      <c r="P329" s="174">
        <v>0</v>
      </c>
      <c r="Q329" s="174">
        <f t="shared" si="168"/>
        <v>0</v>
      </c>
      <c r="R329" s="174"/>
      <c r="S329" s="174"/>
      <c r="T329" s="175">
        <v>0.27400000000000002</v>
      </c>
      <c r="U329" s="174">
        <f t="shared" si="169"/>
        <v>96.45</v>
      </c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 t="s">
        <v>132</v>
      </c>
      <c r="AF329" s="162"/>
      <c r="AG329" s="162"/>
      <c r="AH329" s="162"/>
      <c r="AI329" s="162"/>
      <c r="AJ329" s="162"/>
      <c r="AK329" s="162"/>
      <c r="AL329" s="162"/>
      <c r="AM329" s="162"/>
      <c r="AN329" s="162"/>
      <c r="AO329" s="162"/>
      <c r="AP329" s="162"/>
      <c r="AQ329" s="162"/>
      <c r="AR329" s="162"/>
      <c r="AS329" s="162"/>
      <c r="AT329" s="162"/>
      <c r="AU329" s="162"/>
      <c r="AV329" s="162"/>
      <c r="AW329" s="162"/>
      <c r="AX329" s="162"/>
      <c r="AY329" s="162"/>
      <c r="AZ329" s="162"/>
      <c r="BA329" s="162"/>
      <c r="BB329" s="162"/>
      <c r="BC329" s="162"/>
      <c r="BD329" s="162"/>
      <c r="BE329" s="162"/>
      <c r="BF329" s="162"/>
      <c r="BG329" s="162"/>
      <c r="BH329" s="162"/>
    </row>
    <row r="330" spans="1:60" ht="22.5" outlineLevel="1" x14ac:dyDescent="0.2">
      <c r="A330" s="199">
        <v>300</v>
      </c>
      <c r="B330" s="166" t="s">
        <v>425</v>
      </c>
      <c r="C330" s="190" t="s">
        <v>426</v>
      </c>
      <c r="D330" s="168" t="s">
        <v>138</v>
      </c>
      <c r="E330" s="170">
        <v>352</v>
      </c>
      <c r="F330" s="200"/>
      <c r="G330" s="201">
        <f t="shared" si="163"/>
        <v>0</v>
      </c>
      <c r="H330" s="173"/>
      <c r="I330" s="174">
        <f t="shared" si="164"/>
        <v>0</v>
      </c>
      <c r="J330" s="173"/>
      <c r="K330" s="174">
        <f t="shared" si="165"/>
        <v>0</v>
      </c>
      <c r="L330" s="174">
        <v>21</v>
      </c>
      <c r="M330" s="174">
        <f t="shared" si="166"/>
        <v>0</v>
      </c>
      <c r="N330" s="174">
        <v>1.4999999999999999E-4</v>
      </c>
      <c r="O330" s="174">
        <f t="shared" si="167"/>
        <v>0.05</v>
      </c>
      <c r="P330" s="174">
        <v>0</v>
      </c>
      <c r="Q330" s="174">
        <f t="shared" si="168"/>
        <v>0</v>
      </c>
      <c r="R330" s="174"/>
      <c r="S330" s="174"/>
      <c r="T330" s="175">
        <v>0.26</v>
      </c>
      <c r="U330" s="174">
        <f t="shared" si="169"/>
        <v>91.52</v>
      </c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 t="s">
        <v>132</v>
      </c>
      <c r="AF330" s="162"/>
      <c r="AG330" s="162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2"/>
      <c r="AV330" s="162"/>
      <c r="AW330" s="162"/>
      <c r="AX330" s="162"/>
      <c r="AY330" s="162"/>
      <c r="AZ330" s="162"/>
      <c r="BA330" s="162"/>
      <c r="BB330" s="162"/>
      <c r="BC330" s="162"/>
      <c r="BD330" s="162"/>
      <c r="BE330" s="162"/>
      <c r="BF330" s="162"/>
      <c r="BG330" s="162"/>
      <c r="BH330" s="162"/>
    </row>
    <row r="331" spans="1:60" outlineLevel="1" x14ac:dyDescent="0.2">
      <c r="A331" s="199">
        <v>301</v>
      </c>
      <c r="B331" s="166" t="s">
        <v>427</v>
      </c>
      <c r="C331" s="190" t="s">
        <v>428</v>
      </c>
      <c r="D331" s="168" t="s">
        <v>138</v>
      </c>
      <c r="E331" s="170">
        <v>44</v>
      </c>
      <c r="F331" s="200"/>
      <c r="G331" s="201">
        <f t="shared" si="163"/>
        <v>0</v>
      </c>
      <c r="H331" s="173"/>
      <c r="I331" s="174">
        <f t="shared" si="164"/>
        <v>0</v>
      </c>
      <c r="J331" s="173"/>
      <c r="K331" s="174">
        <f t="shared" si="165"/>
        <v>0</v>
      </c>
      <c r="L331" s="174">
        <v>21</v>
      </c>
      <c r="M331" s="174">
        <f t="shared" si="166"/>
        <v>0</v>
      </c>
      <c r="N331" s="174">
        <v>0</v>
      </c>
      <c r="O331" s="174">
        <f t="shared" si="167"/>
        <v>0</v>
      </c>
      <c r="P331" s="174">
        <v>0</v>
      </c>
      <c r="Q331" s="174">
        <f t="shared" si="168"/>
        <v>0</v>
      </c>
      <c r="R331" s="174"/>
      <c r="S331" s="174"/>
      <c r="T331" s="175">
        <v>3.5445000000000002</v>
      </c>
      <c r="U331" s="174">
        <f t="shared" si="169"/>
        <v>155.96</v>
      </c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 t="s">
        <v>132</v>
      </c>
      <c r="AF331" s="162"/>
      <c r="AG331" s="162"/>
      <c r="AH331" s="162"/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2"/>
      <c r="AT331" s="162"/>
      <c r="AU331" s="162"/>
      <c r="AV331" s="162"/>
      <c r="AW331" s="162"/>
      <c r="AX331" s="162"/>
      <c r="AY331" s="162"/>
      <c r="AZ331" s="162"/>
      <c r="BA331" s="162"/>
      <c r="BB331" s="162"/>
      <c r="BC331" s="162"/>
      <c r="BD331" s="162"/>
      <c r="BE331" s="162"/>
      <c r="BF331" s="162"/>
      <c r="BG331" s="162"/>
      <c r="BH331" s="162"/>
    </row>
    <row r="332" spans="1:60" outlineLevel="1" x14ac:dyDescent="0.2">
      <c r="A332" s="199">
        <v>302</v>
      </c>
      <c r="B332" s="166" t="s">
        <v>429</v>
      </c>
      <c r="C332" s="190" t="s">
        <v>430</v>
      </c>
      <c r="D332" s="168" t="s">
        <v>151</v>
      </c>
      <c r="E332" s="170">
        <v>989</v>
      </c>
      <c r="F332" s="200"/>
      <c r="G332" s="201">
        <f t="shared" si="163"/>
        <v>0</v>
      </c>
      <c r="H332" s="173"/>
      <c r="I332" s="174">
        <f t="shared" si="164"/>
        <v>0</v>
      </c>
      <c r="J332" s="173"/>
      <c r="K332" s="174">
        <f t="shared" si="165"/>
        <v>0</v>
      </c>
      <c r="L332" s="174">
        <v>21</v>
      </c>
      <c r="M332" s="174">
        <f t="shared" si="166"/>
        <v>0</v>
      </c>
      <c r="N332" s="174">
        <v>4.8999999999999998E-4</v>
      </c>
      <c r="O332" s="174">
        <f t="shared" si="167"/>
        <v>0.48</v>
      </c>
      <c r="P332" s="174">
        <v>2E-3</v>
      </c>
      <c r="Q332" s="174">
        <f t="shared" si="168"/>
        <v>1.98</v>
      </c>
      <c r="R332" s="174"/>
      <c r="S332" s="174"/>
      <c r="T332" s="175">
        <v>0.17599999999999999</v>
      </c>
      <c r="U332" s="174">
        <f t="shared" si="169"/>
        <v>174.06</v>
      </c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 t="s">
        <v>132</v>
      </c>
      <c r="AF332" s="162"/>
      <c r="AG332" s="162"/>
      <c r="AH332" s="162"/>
      <c r="AI332" s="162"/>
      <c r="AJ332" s="162"/>
      <c r="AK332" s="162"/>
      <c r="AL332" s="162"/>
      <c r="AM332" s="162"/>
      <c r="AN332" s="162"/>
      <c r="AO332" s="162"/>
      <c r="AP332" s="162"/>
      <c r="AQ332" s="162"/>
      <c r="AR332" s="162"/>
      <c r="AS332" s="162"/>
      <c r="AT332" s="162"/>
      <c r="AU332" s="162"/>
      <c r="AV332" s="162"/>
      <c r="AW332" s="162"/>
      <c r="AX332" s="162"/>
      <c r="AY332" s="162"/>
      <c r="AZ332" s="162"/>
      <c r="BA332" s="162"/>
      <c r="BB332" s="162"/>
      <c r="BC332" s="162"/>
      <c r="BD332" s="162"/>
      <c r="BE332" s="162"/>
      <c r="BF332" s="162"/>
      <c r="BG332" s="162"/>
      <c r="BH332" s="162"/>
    </row>
    <row r="333" spans="1:60" outlineLevel="1" x14ac:dyDescent="0.2">
      <c r="A333" s="199">
        <v>303</v>
      </c>
      <c r="B333" s="166" t="s">
        <v>431</v>
      </c>
      <c r="C333" s="190" t="s">
        <v>432</v>
      </c>
      <c r="D333" s="168" t="s">
        <v>138</v>
      </c>
      <c r="E333" s="170">
        <v>50</v>
      </c>
      <c r="F333" s="200"/>
      <c r="G333" s="201">
        <f t="shared" si="163"/>
        <v>0</v>
      </c>
      <c r="H333" s="173"/>
      <c r="I333" s="174">
        <f t="shared" si="164"/>
        <v>0</v>
      </c>
      <c r="J333" s="173"/>
      <c r="K333" s="174">
        <f t="shared" si="165"/>
        <v>0</v>
      </c>
      <c r="L333" s="174">
        <v>21</v>
      </c>
      <c r="M333" s="174">
        <f t="shared" si="166"/>
        <v>0</v>
      </c>
      <c r="N333" s="174">
        <v>6.7000000000000002E-4</v>
      </c>
      <c r="O333" s="174">
        <f t="shared" si="167"/>
        <v>0.03</v>
      </c>
      <c r="P333" s="174">
        <v>1.6E-2</v>
      </c>
      <c r="Q333" s="174">
        <f t="shared" si="168"/>
        <v>0.8</v>
      </c>
      <c r="R333" s="174"/>
      <c r="S333" s="174"/>
      <c r="T333" s="175">
        <v>0.84</v>
      </c>
      <c r="U333" s="174">
        <f t="shared" si="169"/>
        <v>42</v>
      </c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 t="s">
        <v>132</v>
      </c>
      <c r="AF333" s="162"/>
      <c r="AG333" s="162"/>
      <c r="AH333" s="162"/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2"/>
      <c r="AT333" s="162"/>
      <c r="AU333" s="162"/>
      <c r="AV333" s="162"/>
      <c r="AW333" s="162"/>
      <c r="AX333" s="162"/>
      <c r="AY333" s="162"/>
      <c r="AZ333" s="162"/>
      <c r="BA333" s="162"/>
      <c r="BB333" s="162"/>
      <c r="BC333" s="162"/>
      <c r="BD333" s="162"/>
      <c r="BE333" s="162"/>
      <c r="BF333" s="162"/>
      <c r="BG333" s="162"/>
      <c r="BH333" s="162"/>
    </row>
    <row r="334" spans="1:60" ht="22.5" outlineLevel="1" x14ac:dyDescent="0.2">
      <c r="A334" s="199">
        <v>304</v>
      </c>
      <c r="B334" s="166" t="s">
        <v>433</v>
      </c>
      <c r="C334" s="190" t="s">
        <v>434</v>
      </c>
      <c r="D334" s="168" t="s">
        <v>131</v>
      </c>
      <c r="E334" s="170">
        <v>134</v>
      </c>
      <c r="F334" s="200"/>
      <c r="G334" s="201">
        <f t="shared" si="163"/>
        <v>0</v>
      </c>
      <c r="H334" s="173"/>
      <c r="I334" s="174">
        <f t="shared" si="164"/>
        <v>0</v>
      </c>
      <c r="J334" s="173"/>
      <c r="K334" s="174">
        <f t="shared" si="165"/>
        <v>0</v>
      </c>
      <c r="L334" s="174">
        <v>21</v>
      </c>
      <c r="M334" s="174">
        <f t="shared" si="166"/>
        <v>0</v>
      </c>
      <c r="N334" s="174">
        <v>6.8000000000000005E-2</v>
      </c>
      <c r="O334" s="174">
        <f t="shared" si="167"/>
        <v>9.11</v>
      </c>
      <c r="P334" s="174">
        <v>0</v>
      </c>
      <c r="Q334" s="174">
        <f t="shared" si="168"/>
        <v>0</v>
      </c>
      <c r="R334" s="174"/>
      <c r="S334" s="174"/>
      <c r="T334" s="175">
        <v>0.81945000000000001</v>
      </c>
      <c r="U334" s="174">
        <f t="shared" si="169"/>
        <v>109.81</v>
      </c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 t="s">
        <v>132</v>
      </c>
      <c r="AF334" s="162"/>
      <c r="AG334" s="162"/>
      <c r="AH334" s="162"/>
      <c r="AI334" s="162"/>
      <c r="AJ334" s="162"/>
      <c r="AK334" s="162"/>
      <c r="AL334" s="162"/>
      <c r="AM334" s="162"/>
      <c r="AN334" s="162"/>
      <c r="AO334" s="162"/>
      <c r="AP334" s="162"/>
      <c r="AQ334" s="162"/>
      <c r="AR334" s="162"/>
      <c r="AS334" s="162"/>
      <c r="AT334" s="162"/>
      <c r="AU334" s="162"/>
      <c r="AV334" s="162"/>
      <c r="AW334" s="162"/>
      <c r="AX334" s="162"/>
      <c r="AY334" s="162"/>
      <c r="AZ334" s="162"/>
      <c r="BA334" s="162"/>
      <c r="BB334" s="162"/>
      <c r="BC334" s="162"/>
      <c r="BD334" s="162"/>
      <c r="BE334" s="162"/>
      <c r="BF334" s="162"/>
      <c r="BG334" s="162"/>
      <c r="BH334" s="162"/>
    </row>
    <row r="335" spans="1:60" ht="22.5" outlineLevel="1" x14ac:dyDescent="0.2">
      <c r="A335" s="199">
        <v>305</v>
      </c>
      <c r="B335" s="166" t="s">
        <v>435</v>
      </c>
      <c r="C335" s="190" t="s">
        <v>436</v>
      </c>
      <c r="D335" s="168" t="s">
        <v>138</v>
      </c>
      <c r="E335" s="170">
        <v>44</v>
      </c>
      <c r="F335" s="200"/>
      <c r="G335" s="201">
        <f t="shared" si="163"/>
        <v>0</v>
      </c>
      <c r="H335" s="173"/>
      <c r="I335" s="174">
        <f t="shared" si="164"/>
        <v>0</v>
      </c>
      <c r="J335" s="173"/>
      <c r="K335" s="174">
        <f t="shared" si="165"/>
        <v>0</v>
      </c>
      <c r="L335" s="174">
        <v>21</v>
      </c>
      <c r="M335" s="174">
        <f t="shared" si="166"/>
        <v>0</v>
      </c>
      <c r="N335" s="174">
        <v>0.11842</v>
      </c>
      <c r="O335" s="174">
        <f t="shared" si="167"/>
        <v>5.21</v>
      </c>
      <c r="P335" s="174">
        <v>0</v>
      </c>
      <c r="Q335" s="174">
        <f t="shared" si="168"/>
        <v>0</v>
      </c>
      <c r="R335" s="174"/>
      <c r="S335" s="174"/>
      <c r="T335" s="175">
        <v>0.55820000000000003</v>
      </c>
      <c r="U335" s="174">
        <f t="shared" si="169"/>
        <v>24.56</v>
      </c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 t="s">
        <v>132</v>
      </c>
      <c r="AF335" s="162"/>
      <c r="AG335" s="162"/>
      <c r="AH335" s="162"/>
      <c r="AI335" s="162"/>
      <c r="AJ335" s="162"/>
      <c r="AK335" s="162"/>
      <c r="AL335" s="162"/>
      <c r="AM335" s="162"/>
      <c r="AN335" s="162"/>
      <c r="AO335" s="162"/>
      <c r="AP335" s="162"/>
      <c r="AQ335" s="162"/>
      <c r="AR335" s="162"/>
      <c r="AS335" s="162"/>
      <c r="AT335" s="162"/>
      <c r="AU335" s="162"/>
      <c r="AV335" s="162"/>
      <c r="AW335" s="162"/>
      <c r="AX335" s="162"/>
      <c r="AY335" s="162"/>
      <c r="AZ335" s="162"/>
      <c r="BA335" s="162"/>
      <c r="BB335" s="162"/>
      <c r="BC335" s="162"/>
      <c r="BD335" s="162"/>
      <c r="BE335" s="162"/>
      <c r="BF335" s="162"/>
      <c r="BG335" s="162"/>
      <c r="BH335" s="162"/>
    </row>
    <row r="336" spans="1:60" outlineLevel="1" x14ac:dyDescent="0.2">
      <c r="A336" s="199">
        <v>306</v>
      </c>
      <c r="B336" s="166" t="s">
        <v>437</v>
      </c>
      <c r="C336" s="190" t="s">
        <v>438</v>
      </c>
      <c r="D336" s="168" t="s">
        <v>138</v>
      </c>
      <c r="E336" s="170">
        <v>178</v>
      </c>
      <c r="F336" s="200"/>
      <c r="G336" s="201">
        <f t="shared" si="163"/>
        <v>0</v>
      </c>
      <c r="H336" s="173"/>
      <c r="I336" s="174">
        <f t="shared" si="164"/>
        <v>0</v>
      </c>
      <c r="J336" s="173"/>
      <c r="K336" s="174">
        <f t="shared" si="165"/>
        <v>0</v>
      </c>
      <c r="L336" s="174">
        <v>21</v>
      </c>
      <c r="M336" s="174">
        <f t="shared" si="166"/>
        <v>0</v>
      </c>
      <c r="N336" s="174">
        <v>0.13439999999999999</v>
      </c>
      <c r="O336" s="174">
        <f t="shared" si="167"/>
        <v>23.92</v>
      </c>
      <c r="P336" s="174">
        <v>0</v>
      </c>
      <c r="Q336" s="174">
        <f t="shared" si="168"/>
        <v>0</v>
      </c>
      <c r="R336" s="174"/>
      <c r="S336" s="174"/>
      <c r="T336" s="175">
        <v>0.55100000000000005</v>
      </c>
      <c r="U336" s="174">
        <f t="shared" si="169"/>
        <v>98.08</v>
      </c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 t="s">
        <v>132</v>
      </c>
      <c r="AF336" s="162"/>
      <c r="AG336" s="162"/>
      <c r="AH336" s="162"/>
      <c r="AI336" s="162"/>
      <c r="AJ336" s="162"/>
      <c r="AK336" s="162"/>
      <c r="AL336" s="162"/>
      <c r="AM336" s="162"/>
      <c r="AN336" s="162"/>
      <c r="AO336" s="162"/>
      <c r="AP336" s="162"/>
      <c r="AQ336" s="162"/>
      <c r="AR336" s="162"/>
      <c r="AS336" s="162"/>
      <c r="AT336" s="162"/>
      <c r="AU336" s="162"/>
      <c r="AV336" s="162"/>
      <c r="AW336" s="162"/>
      <c r="AX336" s="162"/>
      <c r="AY336" s="162"/>
      <c r="AZ336" s="162"/>
      <c r="BA336" s="162"/>
      <c r="BB336" s="162"/>
      <c r="BC336" s="162"/>
      <c r="BD336" s="162"/>
      <c r="BE336" s="162"/>
      <c r="BF336" s="162"/>
      <c r="BG336" s="162"/>
      <c r="BH336" s="162"/>
    </row>
    <row r="337" spans="1:60" outlineLevel="1" x14ac:dyDescent="0.2">
      <c r="A337" s="199">
        <v>307</v>
      </c>
      <c r="B337" s="166" t="s">
        <v>439</v>
      </c>
      <c r="C337" s="190" t="s">
        <v>440</v>
      </c>
      <c r="D337" s="168" t="s">
        <v>131</v>
      </c>
      <c r="E337" s="170">
        <v>1.2</v>
      </c>
      <c r="F337" s="200"/>
      <c r="G337" s="201">
        <f t="shared" si="163"/>
        <v>0</v>
      </c>
      <c r="H337" s="173"/>
      <c r="I337" s="174">
        <f t="shared" ref="I337:I358" si="170">ROUND(E337*H337,2)</f>
        <v>0</v>
      </c>
      <c r="J337" s="173"/>
      <c r="K337" s="174">
        <f t="shared" ref="K337:K358" si="171">ROUND(E337*J337,2)</f>
        <v>0</v>
      </c>
      <c r="L337" s="174">
        <v>21</v>
      </c>
      <c r="M337" s="174">
        <f t="shared" ref="M337:M358" si="172">G337*(1+L337/100)</f>
        <v>0</v>
      </c>
      <c r="N337" s="174">
        <v>0.11842</v>
      </c>
      <c r="O337" s="174">
        <f t="shared" ref="O337:O358" si="173">ROUND(E337*N337,2)</f>
        <v>0.14000000000000001</v>
      </c>
      <c r="P337" s="174">
        <v>0</v>
      </c>
      <c r="Q337" s="174">
        <f t="shared" ref="Q337:Q358" si="174">ROUND(E337*P337,2)</f>
        <v>0</v>
      </c>
      <c r="R337" s="174"/>
      <c r="S337" s="174"/>
      <c r="T337" s="175">
        <v>0.55820000000000003</v>
      </c>
      <c r="U337" s="174">
        <f t="shared" ref="U337:U358" si="175">ROUND(E337*T337,2)</f>
        <v>0.67</v>
      </c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 t="s">
        <v>132</v>
      </c>
      <c r="AF337" s="162"/>
      <c r="AG337" s="162"/>
      <c r="AH337" s="162"/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162"/>
      <c r="AT337" s="162"/>
      <c r="AU337" s="162"/>
      <c r="AV337" s="162"/>
      <c r="AW337" s="162"/>
      <c r="AX337" s="162"/>
      <c r="AY337" s="162"/>
      <c r="AZ337" s="162"/>
      <c r="BA337" s="162"/>
      <c r="BB337" s="162"/>
      <c r="BC337" s="162"/>
      <c r="BD337" s="162"/>
      <c r="BE337" s="162"/>
      <c r="BF337" s="162"/>
      <c r="BG337" s="162"/>
      <c r="BH337" s="162"/>
    </row>
    <row r="338" spans="1:60" ht="22.5" outlineLevel="1" x14ac:dyDescent="0.2">
      <c r="A338" s="199">
        <v>308</v>
      </c>
      <c r="B338" s="166" t="s">
        <v>441</v>
      </c>
      <c r="C338" s="190" t="s">
        <v>442</v>
      </c>
      <c r="D338" s="168" t="s">
        <v>151</v>
      </c>
      <c r="E338" s="170">
        <v>300</v>
      </c>
      <c r="F338" s="200"/>
      <c r="G338" s="201">
        <f t="shared" si="163"/>
        <v>0</v>
      </c>
      <c r="H338" s="173"/>
      <c r="I338" s="174">
        <f t="shared" si="170"/>
        <v>0</v>
      </c>
      <c r="J338" s="173"/>
      <c r="K338" s="174">
        <f t="shared" si="171"/>
        <v>0</v>
      </c>
      <c r="L338" s="174">
        <v>21</v>
      </c>
      <c r="M338" s="174">
        <f t="shared" si="172"/>
        <v>0</v>
      </c>
      <c r="N338" s="174">
        <v>0</v>
      </c>
      <c r="O338" s="174">
        <f t="shared" si="173"/>
        <v>0</v>
      </c>
      <c r="P338" s="174">
        <v>0</v>
      </c>
      <c r="Q338" s="174">
        <f t="shared" si="174"/>
        <v>0</v>
      </c>
      <c r="R338" s="174"/>
      <c r="S338" s="174"/>
      <c r="T338" s="175">
        <v>0</v>
      </c>
      <c r="U338" s="174">
        <f t="shared" si="175"/>
        <v>0</v>
      </c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 t="s">
        <v>132</v>
      </c>
      <c r="AF338" s="162"/>
      <c r="AG338" s="162"/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  <c r="AT338" s="162"/>
      <c r="AU338" s="162"/>
      <c r="AV338" s="162"/>
      <c r="AW338" s="162"/>
      <c r="AX338" s="162"/>
      <c r="AY338" s="162"/>
      <c r="AZ338" s="162"/>
      <c r="BA338" s="162"/>
      <c r="BB338" s="162"/>
      <c r="BC338" s="162"/>
      <c r="BD338" s="162"/>
      <c r="BE338" s="162"/>
      <c r="BF338" s="162"/>
      <c r="BG338" s="162"/>
      <c r="BH338" s="162"/>
    </row>
    <row r="339" spans="1:60" ht="22.5" outlineLevel="1" x14ac:dyDescent="0.2">
      <c r="A339" s="199">
        <v>309</v>
      </c>
      <c r="B339" s="166" t="s">
        <v>443</v>
      </c>
      <c r="C339" s="190" t="s">
        <v>444</v>
      </c>
      <c r="D339" s="168" t="s">
        <v>138</v>
      </c>
      <c r="E339" s="170">
        <v>132</v>
      </c>
      <c r="F339" s="200"/>
      <c r="G339" s="201">
        <f t="shared" si="163"/>
        <v>0</v>
      </c>
      <c r="H339" s="173"/>
      <c r="I339" s="174">
        <f t="shared" si="170"/>
        <v>0</v>
      </c>
      <c r="J339" s="173"/>
      <c r="K339" s="174">
        <f t="shared" si="171"/>
        <v>0</v>
      </c>
      <c r="L339" s="174">
        <v>21</v>
      </c>
      <c r="M339" s="174">
        <f t="shared" si="172"/>
        <v>0</v>
      </c>
      <c r="N339" s="174">
        <v>5.0000000000000001E-3</v>
      </c>
      <c r="O339" s="174">
        <f t="shared" si="173"/>
        <v>0.66</v>
      </c>
      <c r="P339" s="174">
        <v>0</v>
      </c>
      <c r="Q339" s="174">
        <f t="shared" si="174"/>
        <v>0</v>
      </c>
      <c r="R339" s="174"/>
      <c r="S339" s="174"/>
      <c r="T339" s="175">
        <v>0.54817000000000005</v>
      </c>
      <c r="U339" s="174">
        <f t="shared" si="175"/>
        <v>72.36</v>
      </c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 t="s">
        <v>132</v>
      </c>
      <c r="AF339" s="162"/>
      <c r="AG339" s="162"/>
      <c r="AH339" s="162"/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  <c r="AT339" s="162"/>
      <c r="AU339" s="162"/>
      <c r="AV339" s="162"/>
      <c r="AW339" s="162"/>
      <c r="AX339" s="162"/>
      <c r="AY339" s="162"/>
      <c r="AZ339" s="162"/>
      <c r="BA339" s="162"/>
      <c r="BB339" s="162"/>
      <c r="BC339" s="162"/>
      <c r="BD339" s="162"/>
      <c r="BE339" s="162"/>
      <c r="BF339" s="162"/>
      <c r="BG339" s="162"/>
      <c r="BH339" s="162"/>
    </row>
    <row r="340" spans="1:60" ht="22.5" outlineLevel="1" x14ac:dyDescent="0.2">
      <c r="A340" s="199">
        <v>310</v>
      </c>
      <c r="B340" s="166" t="s">
        <v>445</v>
      </c>
      <c r="C340" s="190" t="s">
        <v>446</v>
      </c>
      <c r="D340" s="168" t="s">
        <v>138</v>
      </c>
      <c r="E340" s="170">
        <v>112</v>
      </c>
      <c r="F340" s="200"/>
      <c r="G340" s="201">
        <f t="shared" si="163"/>
        <v>0</v>
      </c>
      <c r="H340" s="173"/>
      <c r="I340" s="174">
        <f t="shared" si="170"/>
        <v>0</v>
      </c>
      <c r="J340" s="173"/>
      <c r="K340" s="174">
        <f t="shared" si="171"/>
        <v>0</v>
      </c>
      <c r="L340" s="174">
        <v>21</v>
      </c>
      <c r="M340" s="174">
        <f t="shared" si="172"/>
        <v>0</v>
      </c>
      <c r="N340" s="174">
        <v>0</v>
      </c>
      <c r="O340" s="174">
        <f t="shared" si="173"/>
        <v>0</v>
      </c>
      <c r="P340" s="174">
        <v>0</v>
      </c>
      <c r="Q340" s="174">
        <f t="shared" si="174"/>
        <v>0</v>
      </c>
      <c r="R340" s="174"/>
      <c r="S340" s="174"/>
      <c r="T340" s="175">
        <v>0.86433000000000004</v>
      </c>
      <c r="U340" s="174">
        <f t="shared" si="175"/>
        <v>96.8</v>
      </c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 t="s">
        <v>132</v>
      </c>
      <c r="AF340" s="162"/>
      <c r="AG340" s="162"/>
      <c r="AH340" s="162"/>
      <c r="AI340" s="162"/>
      <c r="AJ340" s="162"/>
      <c r="AK340" s="162"/>
      <c r="AL340" s="162"/>
      <c r="AM340" s="162"/>
      <c r="AN340" s="162"/>
      <c r="AO340" s="162"/>
      <c r="AP340" s="162"/>
      <c r="AQ340" s="162"/>
      <c r="AR340" s="162"/>
      <c r="AS340" s="162"/>
      <c r="AT340" s="162"/>
      <c r="AU340" s="162"/>
      <c r="AV340" s="162"/>
      <c r="AW340" s="162"/>
      <c r="AX340" s="162"/>
      <c r="AY340" s="162"/>
      <c r="AZ340" s="162"/>
      <c r="BA340" s="162"/>
      <c r="BB340" s="162"/>
      <c r="BC340" s="162"/>
      <c r="BD340" s="162"/>
      <c r="BE340" s="162"/>
      <c r="BF340" s="162"/>
      <c r="BG340" s="162"/>
      <c r="BH340" s="162"/>
    </row>
    <row r="341" spans="1:60" ht="22.5" outlineLevel="1" x14ac:dyDescent="0.2">
      <c r="A341" s="199">
        <v>311</v>
      </c>
      <c r="B341" s="166" t="s">
        <v>447</v>
      </c>
      <c r="C341" s="190" t="s">
        <v>448</v>
      </c>
      <c r="D341" s="168" t="s">
        <v>138</v>
      </c>
      <c r="E341" s="170">
        <v>20</v>
      </c>
      <c r="F341" s="200"/>
      <c r="G341" s="201">
        <f t="shared" si="163"/>
        <v>0</v>
      </c>
      <c r="H341" s="173"/>
      <c r="I341" s="174">
        <f t="shared" si="170"/>
        <v>0</v>
      </c>
      <c r="J341" s="173"/>
      <c r="K341" s="174">
        <f t="shared" si="171"/>
        <v>0</v>
      </c>
      <c r="L341" s="174">
        <v>21</v>
      </c>
      <c r="M341" s="174">
        <f t="shared" si="172"/>
        <v>0</v>
      </c>
      <c r="N341" s="174">
        <v>0</v>
      </c>
      <c r="O341" s="174">
        <f t="shared" si="173"/>
        <v>0</v>
      </c>
      <c r="P341" s="174">
        <v>0</v>
      </c>
      <c r="Q341" s="174">
        <f t="shared" si="174"/>
        <v>0</v>
      </c>
      <c r="R341" s="174"/>
      <c r="S341" s="174"/>
      <c r="T341" s="175">
        <v>0.54817000000000005</v>
      </c>
      <c r="U341" s="174">
        <f t="shared" si="175"/>
        <v>10.96</v>
      </c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 t="s">
        <v>132</v>
      </c>
      <c r="AF341" s="162"/>
      <c r="AG341" s="162"/>
      <c r="AH341" s="162"/>
      <c r="AI341" s="162"/>
      <c r="AJ341" s="162"/>
      <c r="AK341" s="162"/>
      <c r="AL341" s="162"/>
      <c r="AM341" s="162"/>
      <c r="AN341" s="162"/>
      <c r="AO341" s="162"/>
      <c r="AP341" s="162"/>
      <c r="AQ341" s="162"/>
      <c r="AR341" s="162"/>
      <c r="AS341" s="162"/>
      <c r="AT341" s="162"/>
      <c r="AU341" s="162"/>
      <c r="AV341" s="162"/>
      <c r="AW341" s="162"/>
      <c r="AX341" s="162"/>
      <c r="AY341" s="162"/>
      <c r="AZ341" s="162"/>
      <c r="BA341" s="162"/>
      <c r="BB341" s="162"/>
      <c r="BC341" s="162"/>
      <c r="BD341" s="162"/>
      <c r="BE341" s="162"/>
      <c r="BF341" s="162"/>
      <c r="BG341" s="162"/>
      <c r="BH341" s="162"/>
    </row>
    <row r="342" spans="1:60" outlineLevel="1" x14ac:dyDescent="0.2">
      <c r="A342" s="199">
        <v>312</v>
      </c>
      <c r="B342" s="166" t="s">
        <v>449</v>
      </c>
      <c r="C342" s="190" t="s">
        <v>450</v>
      </c>
      <c r="D342" s="168" t="s">
        <v>138</v>
      </c>
      <c r="E342" s="170">
        <v>252</v>
      </c>
      <c r="F342" s="200"/>
      <c r="G342" s="201">
        <f t="shared" si="163"/>
        <v>0</v>
      </c>
      <c r="H342" s="173"/>
      <c r="I342" s="174">
        <f t="shared" si="170"/>
        <v>0</v>
      </c>
      <c r="J342" s="173"/>
      <c r="K342" s="174">
        <f t="shared" si="171"/>
        <v>0</v>
      </c>
      <c r="L342" s="174">
        <v>21</v>
      </c>
      <c r="M342" s="174">
        <f t="shared" si="172"/>
        <v>0</v>
      </c>
      <c r="N342" s="174">
        <v>0</v>
      </c>
      <c r="O342" s="174">
        <f t="shared" si="173"/>
        <v>0</v>
      </c>
      <c r="P342" s="174">
        <v>0</v>
      </c>
      <c r="Q342" s="174">
        <f t="shared" si="174"/>
        <v>0</v>
      </c>
      <c r="R342" s="174"/>
      <c r="S342" s="174"/>
      <c r="T342" s="175">
        <v>1.6</v>
      </c>
      <c r="U342" s="174">
        <f t="shared" si="175"/>
        <v>403.2</v>
      </c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 t="s">
        <v>132</v>
      </c>
      <c r="AF342" s="162"/>
      <c r="AG342" s="162"/>
      <c r="AH342" s="162"/>
      <c r="AI342" s="162"/>
      <c r="AJ342" s="162"/>
      <c r="AK342" s="162"/>
      <c r="AL342" s="162"/>
      <c r="AM342" s="162"/>
      <c r="AN342" s="162"/>
      <c r="AO342" s="162"/>
      <c r="AP342" s="162"/>
      <c r="AQ342" s="162"/>
      <c r="AR342" s="162"/>
      <c r="AS342" s="162"/>
      <c r="AT342" s="162"/>
      <c r="AU342" s="162"/>
      <c r="AV342" s="162"/>
      <c r="AW342" s="162"/>
      <c r="AX342" s="162"/>
      <c r="AY342" s="162"/>
      <c r="AZ342" s="162"/>
      <c r="BA342" s="162"/>
      <c r="BB342" s="162"/>
      <c r="BC342" s="162"/>
      <c r="BD342" s="162"/>
      <c r="BE342" s="162"/>
      <c r="BF342" s="162"/>
      <c r="BG342" s="162"/>
      <c r="BH342" s="162"/>
    </row>
    <row r="343" spans="1:60" outlineLevel="1" x14ac:dyDescent="0.2">
      <c r="A343" s="199">
        <v>313</v>
      </c>
      <c r="B343" s="166" t="s">
        <v>451</v>
      </c>
      <c r="C343" s="190" t="s">
        <v>452</v>
      </c>
      <c r="D343" s="168" t="s">
        <v>151</v>
      </c>
      <c r="E343" s="170">
        <v>5000</v>
      </c>
      <c r="F343" s="200"/>
      <c r="G343" s="201">
        <f t="shared" si="163"/>
        <v>0</v>
      </c>
      <c r="H343" s="173"/>
      <c r="I343" s="174">
        <f t="shared" si="170"/>
        <v>0</v>
      </c>
      <c r="J343" s="173"/>
      <c r="K343" s="174">
        <f t="shared" si="171"/>
        <v>0</v>
      </c>
      <c r="L343" s="174">
        <v>21</v>
      </c>
      <c r="M343" s="174">
        <f t="shared" si="172"/>
        <v>0</v>
      </c>
      <c r="N343" s="174">
        <v>0</v>
      </c>
      <c r="O343" s="174">
        <f t="shared" si="173"/>
        <v>0</v>
      </c>
      <c r="P343" s="174">
        <v>0</v>
      </c>
      <c r="Q343" s="174">
        <f t="shared" si="174"/>
        <v>0</v>
      </c>
      <c r="R343" s="174"/>
      <c r="S343" s="174"/>
      <c r="T343" s="175">
        <v>0.03</v>
      </c>
      <c r="U343" s="174">
        <f t="shared" si="175"/>
        <v>150</v>
      </c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 t="s">
        <v>132</v>
      </c>
      <c r="AF343" s="162"/>
      <c r="AG343" s="162"/>
      <c r="AH343" s="162"/>
      <c r="AI343" s="162"/>
      <c r="AJ343" s="162"/>
      <c r="AK343" s="162"/>
      <c r="AL343" s="162"/>
      <c r="AM343" s="162"/>
      <c r="AN343" s="162"/>
      <c r="AO343" s="162"/>
      <c r="AP343" s="162"/>
      <c r="AQ343" s="162"/>
      <c r="AR343" s="162"/>
      <c r="AS343" s="162"/>
      <c r="AT343" s="162"/>
      <c r="AU343" s="162"/>
      <c r="AV343" s="162"/>
      <c r="AW343" s="162"/>
      <c r="AX343" s="162"/>
      <c r="AY343" s="162"/>
      <c r="AZ343" s="162"/>
      <c r="BA343" s="162"/>
      <c r="BB343" s="162"/>
      <c r="BC343" s="162"/>
      <c r="BD343" s="162"/>
      <c r="BE343" s="162"/>
      <c r="BF343" s="162"/>
      <c r="BG343" s="162"/>
      <c r="BH343" s="162"/>
    </row>
    <row r="344" spans="1:60" outlineLevel="1" x14ac:dyDescent="0.2">
      <c r="A344" s="199">
        <v>314</v>
      </c>
      <c r="B344" s="166" t="s">
        <v>453</v>
      </c>
      <c r="C344" s="190" t="s">
        <v>454</v>
      </c>
      <c r="D344" s="168" t="s">
        <v>233</v>
      </c>
      <c r="E344" s="170">
        <v>2</v>
      </c>
      <c r="F344" s="200"/>
      <c r="G344" s="201">
        <f t="shared" si="163"/>
        <v>0</v>
      </c>
      <c r="H344" s="173"/>
      <c r="I344" s="174">
        <f t="shared" si="170"/>
        <v>0</v>
      </c>
      <c r="J344" s="173"/>
      <c r="K344" s="174">
        <f t="shared" si="171"/>
        <v>0</v>
      </c>
      <c r="L344" s="174">
        <v>21</v>
      </c>
      <c r="M344" s="174">
        <f t="shared" si="172"/>
        <v>0</v>
      </c>
      <c r="N344" s="174">
        <v>0</v>
      </c>
      <c r="O344" s="174">
        <f t="shared" si="173"/>
        <v>0</v>
      </c>
      <c r="P344" s="174">
        <v>0</v>
      </c>
      <c r="Q344" s="174">
        <f t="shared" si="174"/>
        <v>0</v>
      </c>
      <c r="R344" s="174"/>
      <c r="S344" s="174"/>
      <c r="T344" s="175">
        <v>7.3310000000000004</v>
      </c>
      <c r="U344" s="174">
        <f t="shared" si="175"/>
        <v>14.66</v>
      </c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 t="s">
        <v>132</v>
      </c>
      <c r="AF344" s="162"/>
      <c r="AG344" s="162"/>
      <c r="AH344" s="162"/>
      <c r="AI344" s="162"/>
      <c r="AJ344" s="162"/>
      <c r="AK344" s="162"/>
      <c r="AL344" s="162"/>
      <c r="AM344" s="162"/>
      <c r="AN344" s="162"/>
      <c r="AO344" s="162"/>
      <c r="AP344" s="162"/>
      <c r="AQ344" s="162"/>
      <c r="AR344" s="162"/>
      <c r="AS344" s="162"/>
      <c r="AT344" s="162"/>
      <c r="AU344" s="162"/>
      <c r="AV344" s="162"/>
      <c r="AW344" s="162"/>
      <c r="AX344" s="162"/>
      <c r="AY344" s="162"/>
      <c r="AZ344" s="162"/>
      <c r="BA344" s="162"/>
      <c r="BB344" s="162"/>
      <c r="BC344" s="162"/>
      <c r="BD344" s="162"/>
      <c r="BE344" s="162"/>
      <c r="BF344" s="162"/>
      <c r="BG344" s="162"/>
      <c r="BH344" s="162"/>
    </row>
    <row r="345" spans="1:60" outlineLevel="1" x14ac:dyDescent="0.2">
      <c r="A345" s="199">
        <v>315</v>
      </c>
      <c r="B345" s="204" t="s">
        <v>455</v>
      </c>
      <c r="C345" s="205" t="s">
        <v>584</v>
      </c>
      <c r="D345" s="206" t="s">
        <v>233</v>
      </c>
      <c r="E345" s="207">
        <v>2</v>
      </c>
      <c r="F345" s="208"/>
      <c r="G345" s="209">
        <f t="shared" ref="G345" si="176">ROUND(E345*F345,2)</f>
        <v>0</v>
      </c>
      <c r="H345" s="173"/>
      <c r="I345" s="174">
        <f t="shared" si="170"/>
        <v>0</v>
      </c>
      <c r="J345" s="173"/>
      <c r="K345" s="174">
        <f t="shared" si="171"/>
        <v>0</v>
      </c>
      <c r="L345" s="174">
        <v>21</v>
      </c>
      <c r="M345" s="174">
        <f t="shared" si="172"/>
        <v>0</v>
      </c>
      <c r="N345" s="174">
        <v>0</v>
      </c>
      <c r="O345" s="174">
        <f t="shared" si="173"/>
        <v>0</v>
      </c>
      <c r="P345" s="174">
        <v>0</v>
      </c>
      <c r="Q345" s="174">
        <f t="shared" si="174"/>
        <v>0</v>
      </c>
      <c r="R345" s="174"/>
      <c r="S345" s="174"/>
      <c r="T345" s="175">
        <v>3.5445000000000002</v>
      </c>
      <c r="U345" s="174">
        <f t="shared" si="175"/>
        <v>7.09</v>
      </c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 t="s">
        <v>132</v>
      </c>
      <c r="AF345" s="162"/>
      <c r="AG345" s="162"/>
      <c r="AH345" s="162"/>
      <c r="AI345" s="162"/>
      <c r="AJ345" s="162"/>
      <c r="AK345" s="162"/>
      <c r="AL345" s="162"/>
      <c r="AM345" s="162"/>
      <c r="AN345" s="162"/>
      <c r="AO345" s="162"/>
      <c r="AP345" s="162"/>
      <c r="AQ345" s="162"/>
      <c r="AR345" s="162"/>
      <c r="AS345" s="162"/>
      <c r="AT345" s="162"/>
      <c r="AU345" s="162"/>
      <c r="AV345" s="162"/>
      <c r="AW345" s="162"/>
      <c r="AX345" s="162"/>
      <c r="AY345" s="162"/>
      <c r="AZ345" s="162"/>
      <c r="BA345" s="162"/>
      <c r="BB345" s="162"/>
      <c r="BC345" s="162"/>
      <c r="BD345" s="162"/>
      <c r="BE345" s="162"/>
      <c r="BF345" s="162"/>
      <c r="BG345" s="162"/>
      <c r="BH345" s="162"/>
    </row>
    <row r="346" spans="1:60" outlineLevel="1" x14ac:dyDescent="0.2">
      <c r="A346" s="199">
        <v>316</v>
      </c>
      <c r="B346" s="197" t="s">
        <v>490</v>
      </c>
      <c r="C346" s="194" t="s">
        <v>456</v>
      </c>
      <c r="D346" s="195" t="s">
        <v>138</v>
      </c>
      <c r="E346" s="196">
        <v>2</v>
      </c>
      <c r="F346" s="210"/>
      <c r="G346" s="211"/>
      <c r="H346" s="173"/>
      <c r="I346" s="174">
        <f t="shared" si="170"/>
        <v>0</v>
      </c>
      <c r="J346" s="173"/>
      <c r="K346" s="174">
        <f t="shared" si="171"/>
        <v>0</v>
      </c>
      <c r="L346" s="174">
        <v>21</v>
      </c>
      <c r="M346" s="174">
        <f t="shared" si="172"/>
        <v>0</v>
      </c>
      <c r="N346" s="174">
        <v>0</v>
      </c>
      <c r="O346" s="174">
        <f t="shared" si="173"/>
        <v>0</v>
      </c>
      <c r="P346" s="174">
        <v>0</v>
      </c>
      <c r="Q346" s="174">
        <f t="shared" si="174"/>
        <v>0</v>
      </c>
      <c r="R346" s="174"/>
      <c r="S346" s="174"/>
      <c r="T346" s="175">
        <v>3.5445000000000002</v>
      </c>
      <c r="U346" s="174">
        <f t="shared" si="175"/>
        <v>7.09</v>
      </c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 t="s">
        <v>132</v>
      </c>
      <c r="AF346" s="162"/>
      <c r="AG346" s="162"/>
      <c r="AH346" s="162"/>
      <c r="AI346" s="162"/>
      <c r="AJ346" s="162"/>
      <c r="AK346" s="162"/>
      <c r="AL346" s="162"/>
      <c r="AM346" s="162"/>
      <c r="AN346" s="162"/>
      <c r="AO346" s="162"/>
      <c r="AP346" s="162"/>
      <c r="AQ346" s="162"/>
      <c r="AR346" s="162"/>
      <c r="AS346" s="162"/>
      <c r="AT346" s="162"/>
      <c r="AU346" s="162"/>
      <c r="AV346" s="162"/>
      <c r="AW346" s="162"/>
      <c r="AX346" s="162"/>
      <c r="AY346" s="162"/>
      <c r="AZ346" s="162"/>
      <c r="BA346" s="162"/>
      <c r="BB346" s="162"/>
      <c r="BC346" s="162"/>
      <c r="BD346" s="162"/>
      <c r="BE346" s="162"/>
      <c r="BF346" s="162"/>
      <c r="BG346" s="162"/>
      <c r="BH346" s="162"/>
    </row>
    <row r="347" spans="1:60" outlineLevel="1" x14ac:dyDescent="0.2">
      <c r="A347" s="199">
        <v>317</v>
      </c>
      <c r="B347" s="197" t="s">
        <v>457</v>
      </c>
      <c r="C347" s="194" t="s">
        <v>458</v>
      </c>
      <c r="D347" s="195" t="s">
        <v>138</v>
      </c>
      <c r="E347" s="196">
        <v>30</v>
      </c>
      <c r="F347" s="210"/>
      <c r="G347" s="211"/>
      <c r="H347" s="173"/>
      <c r="I347" s="174">
        <f t="shared" si="170"/>
        <v>0</v>
      </c>
      <c r="J347" s="173"/>
      <c r="K347" s="174">
        <f t="shared" si="171"/>
        <v>0</v>
      </c>
      <c r="L347" s="174">
        <v>21</v>
      </c>
      <c r="M347" s="174">
        <f t="shared" si="172"/>
        <v>0</v>
      </c>
      <c r="N347" s="174">
        <v>0</v>
      </c>
      <c r="O347" s="174">
        <f t="shared" si="173"/>
        <v>0</v>
      </c>
      <c r="P347" s="174">
        <v>0</v>
      </c>
      <c r="Q347" s="174">
        <f t="shared" si="174"/>
        <v>0</v>
      </c>
      <c r="R347" s="174"/>
      <c r="S347" s="174"/>
      <c r="T347" s="175">
        <v>3.5445000000000002</v>
      </c>
      <c r="U347" s="174">
        <f t="shared" si="175"/>
        <v>106.34</v>
      </c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 t="s">
        <v>132</v>
      </c>
      <c r="AF347" s="162"/>
      <c r="AG347" s="162"/>
      <c r="AH347" s="162"/>
      <c r="AI347" s="162"/>
      <c r="AJ347" s="162"/>
      <c r="AK347" s="162"/>
      <c r="AL347" s="162"/>
      <c r="AM347" s="162"/>
      <c r="AN347" s="162"/>
      <c r="AO347" s="162"/>
      <c r="AP347" s="162"/>
      <c r="AQ347" s="162"/>
      <c r="AR347" s="162"/>
      <c r="AS347" s="162"/>
      <c r="AT347" s="162"/>
      <c r="AU347" s="162"/>
      <c r="AV347" s="162"/>
      <c r="AW347" s="162"/>
      <c r="AX347" s="162"/>
      <c r="AY347" s="162"/>
      <c r="AZ347" s="162"/>
      <c r="BA347" s="162"/>
      <c r="BB347" s="162"/>
      <c r="BC347" s="162"/>
      <c r="BD347" s="162"/>
      <c r="BE347" s="162"/>
      <c r="BF347" s="162"/>
      <c r="BG347" s="162"/>
      <c r="BH347" s="162"/>
    </row>
    <row r="348" spans="1:60" outlineLevel="1" x14ac:dyDescent="0.2">
      <c r="A348" s="199">
        <v>318</v>
      </c>
      <c r="B348" s="197" t="s">
        <v>459</v>
      </c>
      <c r="C348" s="194" t="s">
        <v>460</v>
      </c>
      <c r="D348" s="195" t="s">
        <v>138</v>
      </c>
      <c r="E348" s="196">
        <v>30</v>
      </c>
      <c r="F348" s="210"/>
      <c r="G348" s="211"/>
      <c r="H348" s="173"/>
      <c r="I348" s="174">
        <f t="shared" si="170"/>
        <v>0</v>
      </c>
      <c r="J348" s="173"/>
      <c r="K348" s="174">
        <f t="shared" si="171"/>
        <v>0</v>
      </c>
      <c r="L348" s="174">
        <v>21</v>
      </c>
      <c r="M348" s="174">
        <f t="shared" si="172"/>
        <v>0</v>
      </c>
      <c r="N348" s="174">
        <v>0</v>
      </c>
      <c r="O348" s="174">
        <f t="shared" si="173"/>
        <v>0</v>
      </c>
      <c r="P348" s="174">
        <v>0</v>
      </c>
      <c r="Q348" s="174">
        <f t="shared" si="174"/>
        <v>0</v>
      </c>
      <c r="R348" s="174"/>
      <c r="S348" s="174"/>
      <c r="T348" s="175">
        <v>3.5445000000000002</v>
      </c>
      <c r="U348" s="174">
        <f t="shared" si="175"/>
        <v>106.34</v>
      </c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 t="s">
        <v>132</v>
      </c>
      <c r="AF348" s="162"/>
      <c r="AG348" s="162"/>
      <c r="AH348" s="162"/>
      <c r="AI348" s="162"/>
      <c r="AJ348" s="162"/>
      <c r="AK348" s="162"/>
      <c r="AL348" s="162"/>
      <c r="AM348" s="162"/>
      <c r="AN348" s="162"/>
      <c r="AO348" s="162"/>
      <c r="AP348" s="162"/>
      <c r="AQ348" s="162"/>
      <c r="AR348" s="162"/>
      <c r="AS348" s="162"/>
      <c r="AT348" s="162"/>
      <c r="AU348" s="162"/>
      <c r="AV348" s="162"/>
      <c r="AW348" s="162"/>
      <c r="AX348" s="162"/>
      <c r="AY348" s="162"/>
      <c r="AZ348" s="162"/>
      <c r="BA348" s="162"/>
      <c r="BB348" s="162"/>
      <c r="BC348" s="162"/>
      <c r="BD348" s="162"/>
      <c r="BE348" s="162"/>
      <c r="BF348" s="162"/>
      <c r="BG348" s="162"/>
      <c r="BH348" s="162"/>
    </row>
    <row r="349" spans="1:60" outlineLevel="1" x14ac:dyDescent="0.2">
      <c r="A349" s="199">
        <v>319</v>
      </c>
      <c r="B349" s="197" t="s">
        <v>461</v>
      </c>
      <c r="C349" s="194" t="s">
        <v>462</v>
      </c>
      <c r="D349" s="195" t="s">
        <v>138</v>
      </c>
      <c r="E349" s="196">
        <v>10</v>
      </c>
      <c r="F349" s="210"/>
      <c r="G349" s="211"/>
      <c r="H349" s="173"/>
      <c r="I349" s="174">
        <f t="shared" si="170"/>
        <v>0</v>
      </c>
      <c r="J349" s="173"/>
      <c r="K349" s="174">
        <f t="shared" si="171"/>
        <v>0</v>
      </c>
      <c r="L349" s="174">
        <v>21</v>
      </c>
      <c r="M349" s="174">
        <f t="shared" si="172"/>
        <v>0</v>
      </c>
      <c r="N349" s="174">
        <v>0</v>
      </c>
      <c r="O349" s="174">
        <f t="shared" si="173"/>
        <v>0</v>
      </c>
      <c r="P349" s="174">
        <v>0</v>
      </c>
      <c r="Q349" s="174">
        <f t="shared" si="174"/>
        <v>0</v>
      </c>
      <c r="R349" s="174"/>
      <c r="S349" s="174"/>
      <c r="T349" s="175">
        <v>3.5445000000000002</v>
      </c>
      <c r="U349" s="174">
        <f t="shared" si="175"/>
        <v>35.450000000000003</v>
      </c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 t="s">
        <v>132</v>
      </c>
      <c r="AF349" s="162"/>
      <c r="AG349" s="162"/>
      <c r="AH349" s="162"/>
      <c r="AI349" s="162"/>
      <c r="AJ349" s="162"/>
      <c r="AK349" s="162"/>
      <c r="AL349" s="162"/>
      <c r="AM349" s="162"/>
      <c r="AN349" s="162"/>
      <c r="AO349" s="162"/>
      <c r="AP349" s="162"/>
      <c r="AQ349" s="162"/>
      <c r="AR349" s="162"/>
      <c r="AS349" s="162"/>
      <c r="AT349" s="162"/>
      <c r="AU349" s="162"/>
      <c r="AV349" s="162"/>
      <c r="AW349" s="162"/>
      <c r="AX349" s="162"/>
      <c r="AY349" s="162"/>
      <c r="AZ349" s="162"/>
      <c r="BA349" s="162"/>
      <c r="BB349" s="162"/>
      <c r="BC349" s="162"/>
      <c r="BD349" s="162"/>
      <c r="BE349" s="162"/>
      <c r="BF349" s="162"/>
      <c r="BG349" s="162"/>
      <c r="BH349" s="162"/>
    </row>
    <row r="350" spans="1:60" outlineLevel="1" x14ac:dyDescent="0.2">
      <c r="A350" s="199">
        <v>320</v>
      </c>
      <c r="B350" s="197" t="s">
        <v>463</v>
      </c>
      <c r="C350" s="194" t="s">
        <v>464</v>
      </c>
      <c r="D350" s="195" t="s">
        <v>151</v>
      </c>
      <c r="E350" s="196">
        <v>40</v>
      </c>
      <c r="F350" s="210"/>
      <c r="G350" s="211"/>
      <c r="H350" s="173"/>
      <c r="I350" s="174">
        <f t="shared" si="170"/>
        <v>0</v>
      </c>
      <c r="J350" s="173"/>
      <c r="K350" s="174">
        <f t="shared" si="171"/>
        <v>0</v>
      </c>
      <c r="L350" s="174">
        <v>21</v>
      </c>
      <c r="M350" s="174">
        <f t="shared" si="172"/>
        <v>0</v>
      </c>
      <c r="N350" s="174">
        <v>1.3999999999999999E-4</v>
      </c>
      <c r="O350" s="174">
        <f t="shared" si="173"/>
        <v>0.01</v>
      </c>
      <c r="P350" s="174">
        <v>0</v>
      </c>
      <c r="Q350" s="174">
        <f t="shared" si="174"/>
        <v>0</v>
      </c>
      <c r="R350" s="174"/>
      <c r="S350" s="174"/>
      <c r="T350" s="175">
        <v>6.4149999999999999E-2</v>
      </c>
      <c r="U350" s="174">
        <f t="shared" si="175"/>
        <v>2.57</v>
      </c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 t="s">
        <v>132</v>
      </c>
      <c r="AF350" s="162"/>
      <c r="AG350" s="162"/>
      <c r="AH350" s="162"/>
      <c r="AI350" s="162"/>
      <c r="AJ350" s="162"/>
      <c r="AK350" s="162"/>
      <c r="AL350" s="162"/>
      <c r="AM350" s="162"/>
      <c r="AN350" s="162"/>
      <c r="AO350" s="162"/>
      <c r="AP350" s="162"/>
      <c r="AQ350" s="162"/>
      <c r="AR350" s="162"/>
      <c r="AS350" s="162"/>
      <c r="AT350" s="162"/>
      <c r="AU350" s="162"/>
      <c r="AV350" s="162"/>
      <c r="AW350" s="162"/>
      <c r="AX350" s="162"/>
      <c r="AY350" s="162"/>
      <c r="AZ350" s="162"/>
      <c r="BA350" s="162"/>
      <c r="BB350" s="162"/>
      <c r="BC350" s="162"/>
      <c r="BD350" s="162"/>
      <c r="BE350" s="162"/>
      <c r="BF350" s="162"/>
      <c r="BG350" s="162"/>
      <c r="BH350" s="162"/>
    </row>
    <row r="351" spans="1:60" outlineLevel="1" x14ac:dyDescent="0.2">
      <c r="A351" s="199">
        <v>321</v>
      </c>
      <c r="B351" s="197" t="s">
        <v>465</v>
      </c>
      <c r="C351" s="194" t="s">
        <v>466</v>
      </c>
      <c r="D351" s="195" t="s">
        <v>233</v>
      </c>
      <c r="E351" s="196">
        <v>2</v>
      </c>
      <c r="F351" s="210"/>
      <c r="G351" s="211"/>
      <c r="H351" s="173"/>
      <c r="I351" s="174">
        <f t="shared" si="170"/>
        <v>0</v>
      </c>
      <c r="J351" s="173"/>
      <c r="K351" s="174">
        <f t="shared" si="171"/>
        <v>0</v>
      </c>
      <c r="L351" s="174">
        <v>21</v>
      </c>
      <c r="M351" s="174">
        <f t="shared" si="172"/>
        <v>0</v>
      </c>
      <c r="N351" s="174">
        <v>1.3999999999999999E-4</v>
      </c>
      <c r="O351" s="174">
        <f t="shared" si="173"/>
        <v>0</v>
      </c>
      <c r="P351" s="174">
        <v>0</v>
      </c>
      <c r="Q351" s="174">
        <f t="shared" si="174"/>
        <v>0</v>
      </c>
      <c r="R351" s="174"/>
      <c r="S351" s="174"/>
      <c r="T351" s="175">
        <v>6.4149999999999999E-2</v>
      </c>
      <c r="U351" s="174">
        <f t="shared" si="175"/>
        <v>0.13</v>
      </c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 t="s">
        <v>132</v>
      </c>
      <c r="AF351" s="162"/>
      <c r="AG351" s="162"/>
      <c r="AH351" s="162"/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2"/>
      <c r="AV351" s="162"/>
      <c r="AW351" s="162"/>
      <c r="AX351" s="162"/>
      <c r="AY351" s="162"/>
      <c r="AZ351" s="162"/>
      <c r="BA351" s="162"/>
      <c r="BB351" s="162"/>
      <c r="BC351" s="162"/>
      <c r="BD351" s="162"/>
      <c r="BE351" s="162"/>
      <c r="BF351" s="162"/>
      <c r="BG351" s="162"/>
      <c r="BH351" s="162"/>
    </row>
    <row r="352" spans="1:60" outlineLevel="1" x14ac:dyDescent="0.2">
      <c r="A352" s="199">
        <v>322</v>
      </c>
      <c r="B352" s="197" t="s">
        <v>467</v>
      </c>
      <c r="C352" s="194" t="s">
        <v>468</v>
      </c>
      <c r="D352" s="195" t="s">
        <v>233</v>
      </c>
      <c r="E352" s="196">
        <v>2</v>
      </c>
      <c r="F352" s="210"/>
      <c r="G352" s="211"/>
      <c r="H352" s="173"/>
      <c r="I352" s="174">
        <f t="shared" si="170"/>
        <v>0</v>
      </c>
      <c r="J352" s="173"/>
      <c r="K352" s="174">
        <f t="shared" si="171"/>
        <v>0</v>
      </c>
      <c r="L352" s="174">
        <v>21</v>
      </c>
      <c r="M352" s="174">
        <f t="shared" si="172"/>
        <v>0</v>
      </c>
      <c r="N352" s="174">
        <v>1.3999999999999999E-4</v>
      </c>
      <c r="O352" s="174">
        <f t="shared" si="173"/>
        <v>0</v>
      </c>
      <c r="P352" s="174">
        <v>0</v>
      </c>
      <c r="Q352" s="174">
        <f t="shared" si="174"/>
        <v>0</v>
      </c>
      <c r="R352" s="174"/>
      <c r="S352" s="174"/>
      <c r="T352" s="175">
        <v>6.4149999999999999E-2</v>
      </c>
      <c r="U352" s="174">
        <f t="shared" si="175"/>
        <v>0.13</v>
      </c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 t="s">
        <v>132</v>
      </c>
      <c r="AF352" s="162"/>
      <c r="AG352" s="162"/>
      <c r="AH352" s="162"/>
      <c r="AI352" s="162"/>
      <c r="AJ352" s="162"/>
      <c r="AK352" s="162"/>
      <c r="AL352" s="162"/>
      <c r="AM352" s="162"/>
      <c r="AN352" s="162"/>
      <c r="AO352" s="162"/>
      <c r="AP352" s="162"/>
      <c r="AQ352" s="162"/>
      <c r="AR352" s="162"/>
      <c r="AS352" s="162"/>
      <c r="AT352" s="162"/>
      <c r="AU352" s="162"/>
      <c r="AV352" s="162"/>
      <c r="AW352" s="162"/>
      <c r="AX352" s="162"/>
      <c r="AY352" s="162"/>
      <c r="AZ352" s="162"/>
      <c r="BA352" s="162"/>
      <c r="BB352" s="162"/>
      <c r="BC352" s="162"/>
      <c r="BD352" s="162"/>
      <c r="BE352" s="162"/>
      <c r="BF352" s="162"/>
      <c r="BG352" s="162"/>
      <c r="BH352" s="162"/>
    </row>
    <row r="353" spans="1:60" ht="22.5" outlineLevel="1" x14ac:dyDescent="0.2">
      <c r="A353" s="199">
        <v>323</v>
      </c>
      <c r="B353" s="197" t="s">
        <v>469</v>
      </c>
      <c r="C353" s="194" t="s">
        <v>470</v>
      </c>
      <c r="D353" s="195" t="s">
        <v>138</v>
      </c>
      <c r="E353" s="196">
        <v>8</v>
      </c>
      <c r="F353" s="210"/>
      <c r="G353" s="211"/>
      <c r="H353" s="173"/>
      <c r="I353" s="174">
        <f t="shared" si="170"/>
        <v>0</v>
      </c>
      <c r="J353" s="173"/>
      <c r="K353" s="174">
        <f t="shared" si="171"/>
        <v>0</v>
      </c>
      <c r="L353" s="174">
        <v>21</v>
      </c>
      <c r="M353" s="174">
        <f t="shared" si="172"/>
        <v>0</v>
      </c>
      <c r="N353" s="174">
        <v>0</v>
      </c>
      <c r="O353" s="174">
        <f t="shared" si="173"/>
        <v>0</v>
      </c>
      <c r="P353" s="174">
        <v>0</v>
      </c>
      <c r="Q353" s="174">
        <f t="shared" si="174"/>
        <v>0</v>
      </c>
      <c r="R353" s="174"/>
      <c r="S353" s="174"/>
      <c r="T353" s="175">
        <v>0.67466999999999999</v>
      </c>
      <c r="U353" s="174">
        <f t="shared" si="175"/>
        <v>5.4</v>
      </c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 t="s">
        <v>132</v>
      </c>
      <c r="AF353" s="162"/>
      <c r="AG353" s="162"/>
      <c r="AH353" s="162"/>
      <c r="AI353" s="162"/>
      <c r="AJ353" s="162"/>
      <c r="AK353" s="162"/>
      <c r="AL353" s="162"/>
      <c r="AM353" s="162"/>
      <c r="AN353" s="162"/>
      <c r="AO353" s="162"/>
      <c r="AP353" s="162"/>
      <c r="AQ353" s="162"/>
      <c r="AR353" s="162"/>
      <c r="AS353" s="162"/>
      <c r="AT353" s="162"/>
      <c r="AU353" s="162"/>
      <c r="AV353" s="162"/>
      <c r="AW353" s="162"/>
      <c r="AX353" s="162"/>
      <c r="AY353" s="162"/>
      <c r="AZ353" s="162"/>
      <c r="BA353" s="162"/>
      <c r="BB353" s="162"/>
      <c r="BC353" s="162"/>
      <c r="BD353" s="162"/>
      <c r="BE353" s="162"/>
      <c r="BF353" s="162"/>
      <c r="BG353" s="162"/>
      <c r="BH353" s="162"/>
    </row>
    <row r="354" spans="1:60" outlineLevel="1" x14ac:dyDescent="0.2">
      <c r="A354" s="199">
        <v>324</v>
      </c>
      <c r="B354" s="166" t="s">
        <v>471</v>
      </c>
      <c r="C354" s="190" t="s">
        <v>472</v>
      </c>
      <c r="D354" s="168" t="s">
        <v>473</v>
      </c>
      <c r="E354" s="170">
        <v>40</v>
      </c>
      <c r="F354" s="200"/>
      <c r="G354" s="201">
        <f t="shared" ref="G354:G358" si="177">E354*F354</f>
        <v>0</v>
      </c>
      <c r="H354" s="173"/>
      <c r="I354" s="174">
        <f t="shared" si="170"/>
        <v>0</v>
      </c>
      <c r="J354" s="173"/>
      <c r="K354" s="174">
        <f t="shared" si="171"/>
        <v>0</v>
      </c>
      <c r="L354" s="174">
        <v>21</v>
      </c>
      <c r="M354" s="174">
        <f t="shared" si="172"/>
        <v>0</v>
      </c>
      <c r="N354" s="174">
        <v>0</v>
      </c>
      <c r="O354" s="174">
        <f t="shared" si="173"/>
        <v>0</v>
      </c>
      <c r="P354" s="174">
        <v>0</v>
      </c>
      <c r="Q354" s="174">
        <f t="shared" si="174"/>
        <v>0</v>
      </c>
      <c r="R354" s="174"/>
      <c r="S354" s="174"/>
      <c r="T354" s="175">
        <v>3.5445000000000002</v>
      </c>
      <c r="U354" s="174">
        <f t="shared" si="175"/>
        <v>141.78</v>
      </c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 t="s">
        <v>132</v>
      </c>
      <c r="AF354" s="162"/>
      <c r="AG354" s="162"/>
      <c r="AH354" s="162"/>
      <c r="AI354" s="162"/>
      <c r="AJ354" s="162"/>
      <c r="AK354" s="162"/>
      <c r="AL354" s="162"/>
      <c r="AM354" s="162"/>
      <c r="AN354" s="162"/>
      <c r="AO354" s="162"/>
      <c r="AP354" s="162"/>
      <c r="AQ354" s="162"/>
      <c r="AR354" s="162"/>
      <c r="AS354" s="162"/>
      <c r="AT354" s="162"/>
      <c r="AU354" s="162"/>
      <c r="AV354" s="162"/>
      <c r="AW354" s="162"/>
      <c r="AX354" s="162"/>
      <c r="AY354" s="162"/>
      <c r="AZ354" s="162"/>
      <c r="BA354" s="162"/>
      <c r="BB354" s="162"/>
      <c r="BC354" s="162"/>
      <c r="BD354" s="162"/>
      <c r="BE354" s="162"/>
      <c r="BF354" s="162"/>
      <c r="BG354" s="162"/>
      <c r="BH354" s="162"/>
    </row>
    <row r="355" spans="1:60" outlineLevel="1" x14ac:dyDescent="0.2">
      <c r="A355" s="199">
        <v>325</v>
      </c>
      <c r="B355" s="166" t="s">
        <v>177</v>
      </c>
      <c r="C355" s="190" t="s">
        <v>178</v>
      </c>
      <c r="D355" s="168" t="s">
        <v>179</v>
      </c>
      <c r="E355" s="170">
        <v>24</v>
      </c>
      <c r="F355" s="200"/>
      <c r="G355" s="201">
        <f t="shared" si="177"/>
        <v>0</v>
      </c>
      <c r="H355" s="173"/>
      <c r="I355" s="174">
        <f t="shared" si="170"/>
        <v>0</v>
      </c>
      <c r="J355" s="173"/>
      <c r="K355" s="174">
        <f t="shared" si="171"/>
        <v>0</v>
      </c>
      <c r="L355" s="174">
        <v>21</v>
      </c>
      <c r="M355" s="174">
        <f t="shared" si="172"/>
        <v>0</v>
      </c>
      <c r="N355" s="174">
        <v>0</v>
      </c>
      <c r="O355" s="174">
        <f t="shared" si="173"/>
        <v>0</v>
      </c>
      <c r="P355" s="174">
        <v>0</v>
      </c>
      <c r="Q355" s="174">
        <f t="shared" si="174"/>
        <v>0</v>
      </c>
      <c r="R355" s="174"/>
      <c r="S355" s="174"/>
      <c r="T355" s="175">
        <v>0.749</v>
      </c>
      <c r="U355" s="174">
        <f t="shared" si="175"/>
        <v>17.98</v>
      </c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 t="s">
        <v>132</v>
      </c>
      <c r="AF355" s="162"/>
      <c r="AG355" s="162"/>
      <c r="AH355" s="162"/>
      <c r="AI355" s="162"/>
      <c r="AJ355" s="162"/>
      <c r="AK355" s="162"/>
      <c r="AL355" s="162"/>
      <c r="AM355" s="162"/>
      <c r="AN355" s="162"/>
      <c r="AO355" s="162"/>
      <c r="AP355" s="162"/>
      <c r="AQ355" s="162"/>
      <c r="AR355" s="162"/>
      <c r="AS355" s="162"/>
      <c r="AT355" s="162"/>
      <c r="AU355" s="162"/>
      <c r="AV355" s="162"/>
      <c r="AW355" s="162"/>
      <c r="AX355" s="162"/>
      <c r="AY355" s="162"/>
      <c r="AZ355" s="162"/>
      <c r="BA355" s="162"/>
      <c r="BB355" s="162"/>
      <c r="BC355" s="162"/>
      <c r="BD355" s="162"/>
      <c r="BE355" s="162"/>
      <c r="BF355" s="162"/>
      <c r="BG355" s="162"/>
      <c r="BH355" s="162"/>
    </row>
    <row r="356" spans="1:60" outlineLevel="1" x14ac:dyDescent="0.2">
      <c r="A356" s="199">
        <v>326</v>
      </c>
      <c r="B356" s="166" t="s">
        <v>177</v>
      </c>
      <c r="C356" s="190" t="s">
        <v>474</v>
      </c>
      <c r="D356" s="168" t="s">
        <v>475</v>
      </c>
      <c r="E356" s="170">
        <v>2</v>
      </c>
      <c r="F356" s="200"/>
      <c r="G356" s="201">
        <f t="shared" si="177"/>
        <v>0</v>
      </c>
      <c r="H356" s="173"/>
      <c r="I356" s="174">
        <f t="shared" si="170"/>
        <v>0</v>
      </c>
      <c r="J356" s="173"/>
      <c r="K356" s="174">
        <f t="shared" si="171"/>
        <v>0</v>
      </c>
      <c r="L356" s="174">
        <v>21</v>
      </c>
      <c r="M356" s="174">
        <f t="shared" si="172"/>
        <v>0</v>
      </c>
      <c r="N356" s="174">
        <v>0</v>
      </c>
      <c r="O356" s="174">
        <f t="shared" si="173"/>
        <v>0</v>
      </c>
      <c r="P356" s="174">
        <v>0</v>
      </c>
      <c r="Q356" s="174">
        <f t="shared" si="174"/>
        <v>0</v>
      </c>
      <c r="R356" s="174"/>
      <c r="S356" s="174"/>
      <c r="T356" s="175">
        <v>0.749</v>
      </c>
      <c r="U356" s="174">
        <f t="shared" si="175"/>
        <v>1.5</v>
      </c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 t="s">
        <v>132</v>
      </c>
      <c r="AF356" s="162"/>
      <c r="AG356" s="162"/>
      <c r="AH356" s="162"/>
      <c r="AI356" s="162"/>
      <c r="AJ356" s="162"/>
      <c r="AK356" s="162"/>
      <c r="AL356" s="162"/>
      <c r="AM356" s="162"/>
      <c r="AN356" s="162"/>
      <c r="AO356" s="162"/>
      <c r="AP356" s="162"/>
      <c r="AQ356" s="162"/>
      <c r="AR356" s="162"/>
      <c r="AS356" s="162"/>
      <c r="AT356" s="162"/>
      <c r="AU356" s="162"/>
      <c r="AV356" s="162"/>
      <c r="AW356" s="162"/>
      <c r="AX356" s="162"/>
      <c r="AY356" s="162"/>
      <c r="AZ356" s="162"/>
      <c r="BA356" s="162"/>
      <c r="BB356" s="162"/>
      <c r="BC356" s="162"/>
      <c r="BD356" s="162"/>
      <c r="BE356" s="162"/>
      <c r="BF356" s="162"/>
      <c r="BG356" s="162"/>
      <c r="BH356" s="162"/>
    </row>
    <row r="357" spans="1:60" outlineLevel="1" x14ac:dyDescent="0.2">
      <c r="A357" s="199">
        <v>327</v>
      </c>
      <c r="B357" s="166" t="s">
        <v>177</v>
      </c>
      <c r="C357" s="190" t="s">
        <v>476</v>
      </c>
      <c r="D357" s="168" t="s">
        <v>179</v>
      </c>
      <c r="E357" s="170">
        <v>16</v>
      </c>
      <c r="F357" s="200"/>
      <c r="G357" s="201">
        <f t="shared" si="177"/>
        <v>0</v>
      </c>
      <c r="H357" s="173"/>
      <c r="I357" s="174">
        <f t="shared" si="170"/>
        <v>0</v>
      </c>
      <c r="J357" s="173"/>
      <c r="K357" s="174">
        <f t="shared" si="171"/>
        <v>0</v>
      </c>
      <c r="L357" s="174">
        <v>21</v>
      </c>
      <c r="M357" s="174">
        <f t="shared" si="172"/>
        <v>0</v>
      </c>
      <c r="N357" s="174">
        <v>0</v>
      </c>
      <c r="O357" s="174">
        <f t="shared" si="173"/>
        <v>0</v>
      </c>
      <c r="P357" s="174">
        <v>0</v>
      </c>
      <c r="Q357" s="174">
        <f t="shared" si="174"/>
        <v>0</v>
      </c>
      <c r="R357" s="174"/>
      <c r="S357" s="174"/>
      <c r="T357" s="175">
        <v>0.749</v>
      </c>
      <c r="U357" s="174">
        <f t="shared" si="175"/>
        <v>11.98</v>
      </c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 t="s">
        <v>132</v>
      </c>
      <c r="AF357" s="162"/>
      <c r="AG357" s="162"/>
      <c r="AH357" s="162"/>
      <c r="AI357" s="162"/>
      <c r="AJ357" s="162"/>
      <c r="AK357" s="162"/>
      <c r="AL357" s="162"/>
      <c r="AM357" s="162"/>
      <c r="AN357" s="162"/>
      <c r="AO357" s="162"/>
      <c r="AP357" s="162"/>
      <c r="AQ357" s="162"/>
      <c r="AR357" s="162"/>
      <c r="AS357" s="162"/>
      <c r="AT357" s="162"/>
      <c r="AU357" s="162"/>
      <c r="AV357" s="162"/>
      <c r="AW357" s="162"/>
      <c r="AX357" s="162"/>
      <c r="AY357" s="162"/>
      <c r="AZ357" s="162"/>
      <c r="BA357" s="162"/>
      <c r="BB357" s="162"/>
      <c r="BC357" s="162"/>
      <c r="BD357" s="162"/>
      <c r="BE357" s="162"/>
      <c r="BF357" s="162"/>
      <c r="BG357" s="162"/>
      <c r="BH357" s="162"/>
    </row>
    <row r="358" spans="1:60" outlineLevel="1" x14ac:dyDescent="0.2">
      <c r="A358" s="199">
        <v>328</v>
      </c>
      <c r="B358" s="166" t="s">
        <v>188</v>
      </c>
      <c r="C358" s="190" t="s">
        <v>189</v>
      </c>
      <c r="D358" s="168" t="s">
        <v>179</v>
      </c>
      <c r="E358" s="170">
        <v>24</v>
      </c>
      <c r="F358" s="200"/>
      <c r="G358" s="201">
        <f t="shared" si="177"/>
        <v>0</v>
      </c>
      <c r="H358" s="173"/>
      <c r="I358" s="174">
        <f t="shared" si="170"/>
        <v>0</v>
      </c>
      <c r="J358" s="173"/>
      <c r="K358" s="174">
        <f t="shared" si="171"/>
        <v>0</v>
      </c>
      <c r="L358" s="174">
        <v>21</v>
      </c>
      <c r="M358" s="174">
        <f t="shared" si="172"/>
        <v>0</v>
      </c>
      <c r="N358" s="174">
        <v>0</v>
      </c>
      <c r="O358" s="174">
        <f t="shared" si="173"/>
        <v>0</v>
      </c>
      <c r="P358" s="174">
        <v>0</v>
      </c>
      <c r="Q358" s="174">
        <f t="shared" si="174"/>
        <v>0</v>
      </c>
      <c r="R358" s="174"/>
      <c r="S358" s="174"/>
      <c r="T358" s="175">
        <v>0.16400000000000001</v>
      </c>
      <c r="U358" s="174">
        <f t="shared" si="175"/>
        <v>3.94</v>
      </c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 t="s">
        <v>132</v>
      </c>
      <c r="AF358" s="162"/>
      <c r="AG358" s="162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2"/>
      <c r="AV358" s="162"/>
      <c r="AW358" s="162"/>
      <c r="AX358" s="162"/>
      <c r="AY358" s="162"/>
      <c r="AZ358" s="162"/>
      <c r="BA358" s="162"/>
      <c r="BB358" s="162"/>
      <c r="BC358" s="162"/>
      <c r="BD358" s="162"/>
      <c r="BE358" s="162"/>
      <c r="BF358" s="162"/>
      <c r="BG358" s="162"/>
      <c r="BH358" s="162"/>
    </row>
    <row r="359" spans="1:60" x14ac:dyDescent="0.2">
      <c r="A359" s="202" t="s">
        <v>127</v>
      </c>
      <c r="B359" s="167" t="s">
        <v>98</v>
      </c>
      <c r="C359" s="191" t="s">
        <v>99</v>
      </c>
      <c r="D359" s="169"/>
      <c r="E359" s="171"/>
      <c r="F359" s="176"/>
      <c r="G359" s="203">
        <f>SUMIF(AE360:AE367,"&lt;&gt;NOR",G360:G367)</f>
        <v>0</v>
      </c>
      <c r="H359" s="176"/>
      <c r="I359" s="176">
        <f>SUM(I360:I367)</f>
        <v>0</v>
      </c>
      <c r="J359" s="176"/>
      <c r="K359" s="176">
        <f>SUM(K360:K367)</f>
        <v>0</v>
      </c>
      <c r="L359" s="176"/>
      <c r="M359" s="176">
        <f>SUM(M360:M367)</f>
        <v>0</v>
      </c>
      <c r="N359" s="176"/>
      <c r="O359" s="176">
        <f>SUM(O360:O367)</f>
        <v>0</v>
      </c>
      <c r="P359" s="176"/>
      <c r="Q359" s="176">
        <f>SUM(Q360:Q367)</f>
        <v>0</v>
      </c>
      <c r="R359" s="176"/>
      <c r="S359" s="176"/>
      <c r="T359" s="177"/>
      <c r="U359" s="176">
        <f>SUM(U360:U367)</f>
        <v>37.090000000000003</v>
      </c>
      <c r="AE359" t="s">
        <v>128</v>
      </c>
    </row>
    <row r="360" spans="1:60" outlineLevel="1" x14ac:dyDescent="0.2">
      <c r="A360" s="199">
        <v>329</v>
      </c>
      <c r="B360" s="166" t="s">
        <v>477</v>
      </c>
      <c r="C360" s="190" t="s">
        <v>478</v>
      </c>
      <c r="D360" s="168" t="s">
        <v>138</v>
      </c>
      <c r="E360" s="170">
        <v>44</v>
      </c>
      <c r="F360" s="174"/>
      <c r="G360" s="201">
        <f t="shared" ref="G360:G367" si="178">E360*F360</f>
        <v>0</v>
      </c>
      <c r="H360" s="173"/>
      <c r="I360" s="174">
        <f t="shared" ref="I360:I367" si="179">ROUND(E360*H360,2)</f>
        <v>0</v>
      </c>
      <c r="J360" s="173"/>
      <c r="K360" s="174">
        <f t="shared" ref="K360:K367" si="180">ROUND(E360*J360,2)</f>
        <v>0</v>
      </c>
      <c r="L360" s="174">
        <v>21</v>
      </c>
      <c r="M360" s="174">
        <f t="shared" ref="M360:M367" si="181">G360*(1+L360/100)</f>
        <v>0</v>
      </c>
      <c r="N360" s="174">
        <v>0</v>
      </c>
      <c r="O360" s="174">
        <f t="shared" ref="O360:O367" si="182">ROUND(E360*N360,2)</f>
        <v>0</v>
      </c>
      <c r="P360" s="174">
        <v>0</v>
      </c>
      <c r="Q360" s="174">
        <f t="shared" ref="Q360:Q367" si="183">ROUND(E360*P360,2)</f>
        <v>0</v>
      </c>
      <c r="R360" s="174"/>
      <c r="S360" s="174"/>
      <c r="T360" s="175">
        <v>6.9709999999999994E-2</v>
      </c>
      <c r="U360" s="174">
        <f t="shared" ref="U360:U367" si="184">ROUND(E360*T360,2)</f>
        <v>3.07</v>
      </c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 t="s">
        <v>132</v>
      </c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2"/>
      <c r="AV360" s="162"/>
      <c r="AW360" s="162"/>
      <c r="AX360" s="162"/>
      <c r="AY360" s="162"/>
      <c r="AZ360" s="162"/>
      <c r="BA360" s="162"/>
      <c r="BB360" s="162"/>
      <c r="BC360" s="162"/>
      <c r="BD360" s="162"/>
      <c r="BE360" s="162"/>
      <c r="BF360" s="162"/>
      <c r="BG360" s="162"/>
      <c r="BH360" s="162"/>
    </row>
    <row r="361" spans="1:60" outlineLevel="1" x14ac:dyDescent="0.2">
      <c r="A361" s="199">
        <v>330</v>
      </c>
      <c r="B361" s="166" t="s">
        <v>479</v>
      </c>
      <c r="C361" s="190" t="s">
        <v>480</v>
      </c>
      <c r="D361" s="168" t="s">
        <v>138</v>
      </c>
      <c r="E361" s="170">
        <v>44</v>
      </c>
      <c r="F361" s="174"/>
      <c r="G361" s="201">
        <f t="shared" si="178"/>
        <v>0</v>
      </c>
      <c r="H361" s="173"/>
      <c r="I361" s="174">
        <f t="shared" si="179"/>
        <v>0</v>
      </c>
      <c r="J361" s="173"/>
      <c r="K361" s="174">
        <f t="shared" si="180"/>
        <v>0</v>
      </c>
      <c r="L361" s="174">
        <v>21</v>
      </c>
      <c r="M361" s="174">
        <f t="shared" si="181"/>
        <v>0</v>
      </c>
      <c r="N361" s="174">
        <v>0</v>
      </c>
      <c r="O361" s="174">
        <f t="shared" si="182"/>
        <v>0</v>
      </c>
      <c r="P361" s="174">
        <v>0</v>
      </c>
      <c r="Q361" s="174">
        <f t="shared" si="183"/>
        <v>0</v>
      </c>
      <c r="R361" s="174"/>
      <c r="S361" s="174"/>
      <c r="T361" s="175">
        <v>6.9709999999999994E-2</v>
      </c>
      <c r="U361" s="174">
        <f t="shared" si="184"/>
        <v>3.07</v>
      </c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 t="s">
        <v>132</v>
      </c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2"/>
      <c r="AV361" s="162"/>
      <c r="AW361" s="162"/>
      <c r="AX361" s="162"/>
      <c r="AY361" s="162"/>
      <c r="AZ361" s="162"/>
      <c r="BA361" s="162"/>
      <c r="BB361" s="162"/>
      <c r="BC361" s="162"/>
      <c r="BD361" s="162"/>
      <c r="BE361" s="162"/>
      <c r="BF361" s="162"/>
      <c r="BG361" s="162"/>
      <c r="BH361" s="162"/>
    </row>
    <row r="362" spans="1:60" outlineLevel="1" x14ac:dyDescent="0.2">
      <c r="A362" s="199">
        <v>331</v>
      </c>
      <c r="B362" s="166" t="s">
        <v>481</v>
      </c>
      <c r="C362" s="190" t="s">
        <v>482</v>
      </c>
      <c r="D362" s="168" t="s">
        <v>151</v>
      </c>
      <c r="E362" s="170">
        <v>176</v>
      </c>
      <c r="F362" s="200"/>
      <c r="G362" s="201">
        <f t="shared" si="178"/>
        <v>0</v>
      </c>
      <c r="H362" s="173"/>
      <c r="I362" s="174">
        <f t="shared" si="179"/>
        <v>0</v>
      </c>
      <c r="J362" s="173"/>
      <c r="K362" s="174">
        <f t="shared" si="180"/>
        <v>0</v>
      </c>
      <c r="L362" s="174">
        <v>21</v>
      </c>
      <c r="M362" s="174">
        <f t="shared" si="181"/>
        <v>0</v>
      </c>
      <c r="N362" s="174">
        <v>0</v>
      </c>
      <c r="O362" s="174">
        <f t="shared" si="182"/>
        <v>0</v>
      </c>
      <c r="P362" s="174">
        <v>0</v>
      </c>
      <c r="Q362" s="174">
        <f t="shared" si="183"/>
        <v>0</v>
      </c>
      <c r="R362" s="174"/>
      <c r="S362" s="174"/>
      <c r="T362" s="175">
        <v>6.9709999999999994E-2</v>
      </c>
      <c r="U362" s="174">
        <f t="shared" si="184"/>
        <v>12.27</v>
      </c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 t="s">
        <v>132</v>
      </c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2"/>
      <c r="AW362" s="162"/>
      <c r="AX362" s="162"/>
      <c r="AY362" s="162"/>
      <c r="AZ362" s="162"/>
      <c r="BA362" s="162"/>
      <c r="BB362" s="162"/>
      <c r="BC362" s="162"/>
      <c r="BD362" s="162"/>
      <c r="BE362" s="162"/>
      <c r="BF362" s="162"/>
      <c r="BG362" s="162"/>
      <c r="BH362" s="162"/>
    </row>
    <row r="363" spans="1:60" outlineLevel="1" x14ac:dyDescent="0.2">
      <c r="A363" s="199">
        <v>332</v>
      </c>
      <c r="B363" s="166"/>
      <c r="C363" s="275" t="s">
        <v>583</v>
      </c>
      <c r="D363" s="276"/>
      <c r="E363" s="193">
        <v>176</v>
      </c>
      <c r="F363" s="174"/>
      <c r="G363" s="201">
        <f t="shared" si="178"/>
        <v>0</v>
      </c>
      <c r="H363" s="173"/>
      <c r="I363" s="174">
        <f t="shared" si="179"/>
        <v>0</v>
      </c>
      <c r="J363" s="173"/>
      <c r="K363" s="174">
        <f t="shared" si="180"/>
        <v>0</v>
      </c>
      <c r="L363" s="174">
        <v>21</v>
      </c>
      <c r="M363" s="174">
        <f t="shared" si="181"/>
        <v>0</v>
      </c>
      <c r="N363" s="174">
        <v>0</v>
      </c>
      <c r="O363" s="174">
        <f t="shared" si="182"/>
        <v>0</v>
      </c>
      <c r="P363" s="174">
        <v>0</v>
      </c>
      <c r="Q363" s="174">
        <f t="shared" si="183"/>
        <v>0</v>
      </c>
      <c r="R363" s="174"/>
      <c r="S363" s="174"/>
      <c r="T363" s="175">
        <v>6.9709999999999994E-2</v>
      </c>
      <c r="U363" s="174">
        <f t="shared" si="184"/>
        <v>12.27</v>
      </c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 t="s">
        <v>132</v>
      </c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2"/>
      <c r="AW363" s="162"/>
      <c r="AX363" s="162"/>
      <c r="AY363" s="162"/>
      <c r="AZ363" s="162"/>
      <c r="BA363" s="162"/>
      <c r="BB363" s="162"/>
      <c r="BC363" s="162"/>
      <c r="BD363" s="162"/>
      <c r="BE363" s="162"/>
      <c r="BF363" s="162"/>
      <c r="BG363" s="162"/>
      <c r="BH363" s="162"/>
    </row>
    <row r="364" spans="1:60" ht="22.5" outlineLevel="1" x14ac:dyDescent="0.2">
      <c r="A364" s="199">
        <v>333</v>
      </c>
      <c r="B364" s="166" t="s">
        <v>245</v>
      </c>
      <c r="C364" s="190" t="s">
        <v>483</v>
      </c>
      <c r="D364" s="168" t="s">
        <v>138</v>
      </c>
      <c r="E364" s="170">
        <v>44</v>
      </c>
      <c r="F364" s="200"/>
      <c r="G364" s="201">
        <f t="shared" si="178"/>
        <v>0</v>
      </c>
      <c r="H364" s="173"/>
      <c r="I364" s="174">
        <f t="shared" si="179"/>
        <v>0</v>
      </c>
      <c r="J364" s="173"/>
      <c r="K364" s="174">
        <f t="shared" si="180"/>
        <v>0</v>
      </c>
      <c r="L364" s="174">
        <v>21</v>
      </c>
      <c r="M364" s="174">
        <f t="shared" si="181"/>
        <v>0</v>
      </c>
      <c r="N364" s="174">
        <v>0</v>
      </c>
      <c r="O364" s="174">
        <f t="shared" si="182"/>
        <v>0</v>
      </c>
      <c r="P364" s="174">
        <v>0</v>
      </c>
      <c r="Q364" s="174">
        <f t="shared" si="183"/>
        <v>0</v>
      </c>
      <c r="R364" s="174"/>
      <c r="S364" s="174"/>
      <c r="T364" s="175">
        <v>0</v>
      </c>
      <c r="U364" s="174">
        <f t="shared" si="184"/>
        <v>0</v>
      </c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 t="s">
        <v>132</v>
      </c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2"/>
      <c r="AW364" s="162"/>
      <c r="AX364" s="162"/>
      <c r="AY364" s="162"/>
      <c r="AZ364" s="162"/>
      <c r="BA364" s="162"/>
      <c r="BB364" s="162"/>
      <c r="BC364" s="162"/>
      <c r="BD364" s="162"/>
      <c r="BE364" s="162"/>
      <c r="BF364" s="162"/>
      <c r="BG364" s="162"/>
      <c r="BH364" s="162"/>
    </row>
    <row r="365" spans="1:60" outlineLevel="1" x14ac:dyDescent="0.2">
      <c r="A365" s="199">
        <v>334</v>
      </c>
      <c r="B365" s="166" t="s">
        <v>484</v>
      </c>
      <c r="C365" s="190" t="s">
        <v>485</v>
      </c>
      <c r="D365" s="168" t="s">
        <v>247</v>
      </c>
      <c r="E365" s="170">
        <v>2</v>
      </c>
      <c r="F365" s="200"/>
      <c r="G365" s="201">
        <f t="shared" si="178"/>
        <v>0</v>
      </c>
      <c r="H365" s="173"/>
      <c r="I365" s="174">
        <f t="shared" si="179"/>
        <v>0</v>
      </c>
      <c r="J365" s="173"/>
      <c r="K365" s="174">
        <f t="shared" si="180"/>
        <v>0</v>
      </c>
      <c r="L365" s="174">
        <v>21</v>
      </c>
      <c r="M365" s="174">
        <f t="shared" si="181"/>
        <v>0</v>
      </c>
      <c r="N365" s="174">
        <v>0</v>
      </c>
      <c r="O365" s="174">
        <f t="shared" si="182"/>
        <v>0</v>
      </c>
      <c r="P365" s="174">
        <v>0</v>
      </c>
      <c r="Q365" s="174">
        <f t="shared" si="183"/>
        <v>0</v>
      </c>
      <c r="R365" s="174"/>
      <c r="S365" s="174"/>
      <c r="T365" s="175">
        <v>6.9709999999999994E-2</v>
      </c>
      <c r="U365" s="174">
        <f t="shared" si="184"/>
        <v>0.14000000000000001</v>
      </c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 t="s">
        <v>132</v>
      </c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2"/>
      <c r="AV365" s="162"/>
      <c r="AW365" s="162"/>
      <c r="AX365" s="162"/>
      <c r="AY365" s="162"/>
      <c r="AZ365" s="162"/>
      <c r="BA365" s="162"/>
      <c r="BB365" s="162"/>
      <c r="BC365" s="162"/>
      <c r="BD365" s="162"/>
      <c r="BE365" s="162"/>
      <c r="BF365" s="162"/>
      <c r="BG365" s="162"/>
      <c r="BH365" s="162"/>
    </row>
    <row r="366" spans="1:60" outlineLevel="1" x14ac:dyDescent="0.2">
      <c r="A366" s="199">
        <v>335</v>
      </c>
      <c r="B366" s="166" t="s">
        <v>307</v>
      </c>
      <c r="C366" s="190" t="s">
        <v>486</v>
      </c>
      <c r="D366" s="168" t="s">
        <v>138</v>
      </c>
      <c r="E366" s="170">
        <v>88</v>
      </c>
      <c r="F366" s="200"/>
      <c r="G366" s="201">
        <f t="shared" si="178"/>
        <v>0</v>
      </c>
      <c r="H366" s="173"/>
      <c r="I366" s="174">
        <f t="shared" si="179"/>
        <v>0</v>
      </c>
      <c r="J366" s="173"/>
      <c r="K366" s="174">
        <f t="shared" si="180"/>
        <v>0</v>
      </c>
      <c r="L366" s="174">
        <v>21</v>
      </c>
      <c r="M366" s="174">
        <f t="shared" si="181"/>
        <v>0</v>
      </c>
      <c r="N366" s="174">
        <v>0</v>
      </c>
      <c r="O366" s="174">
        <f t="shared" si="182"/>
        <v>0</v>
      </c>
      <c r="P366" s="174">
        <v>0</v>
      </c>
      <c r="Q366" s="174">
        <f t="shared" si="183"/>
        <v>0</v>
      </c>
      <c r="R366" s="174"/>
      <c r="S366" s="174"/>
      <c r="T366" s="175">
        <v>6.9709999999999994E-2</v>
      </c>
      <c r="U366" s="174">
        <f t="shared" si="184"/>
        <v>6.13</v>
      </c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 t="s">
        <v>132</v>
      </c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2"/>
      <c r="AW366" s="162"/>
      <c r="AX366" s="162"/>
      <c r="AY366" s="162"/>
      <c r="AZ366" s="162"/>
      <c r="BA366" s="162"/>
      <c r="BB366" s="162"/>
      <c r="BC366" s="162"/>
      <c r="BD366" s="162"/>
      <c r="BE366" s="162"/>
      <c r="BF366" s="162"/>
      <c r="BG366" s="162"/>
      <c r="BH366" s="162"/>
    </row>
    <row r="367" spans="1:60" ht="13.5" outlineLevel="1" thickBot="1" x14ac:dyDescent="0.25">
      <c r="A367" s="212">
        <v>336</v>
      </c>
      <c r="B367" s="213" t="s">
        <v>279</v>
      </c>
      <c r="C367" s="214" t="s">
        <v>487</v>
      </c>
      <c r="D367" s="215" t="s">
        <v>233</v>
      </c>
      <c r="E367" s="216">
        <v>2</v>
      </c>
      <c r="F367" s="217"/>
      <c r="G367" s="218">
        <f t="shared" si="178"/>
        <v>0</v>
      </c>
      <c r="H367" s="187"/>
      <c r="I367" s="188">
        <f t="shared" si="179"/>
        <v>0</v>
      </c>
      <c r="J367" s="187"/>
      <c r="K367" s="188">
        <f t="shared" si="180"/>
        <v>0</v>
      </c>
      <c r="L367" s="188">
        <v>21</v>
      </c>
      <c r="M367" s="188">
        <f t="shared" si="181"/>
        <v>0</v>
      </c>
      <c r="N367" s="188">
        <v>0</v>
      </c>
      <c r="O367" s="188">
        <f t="shared" si="182"/>
        <v>0</v>
      </c>
      <c r="P367" s="188">
        <v>0</v>
      </c>
      <c r="Q367" s="188">
        <f t="shared" si="183"/>
        <v>0</v>
      </c>
      <c r="R367" s="188"/>
      <c r="S367" s="188"/>
      <c r="T367" s="189">
        <v>6.9709999999999994E-2</v>
      </c>
      <c r="U367" s="188">
        <f t="shared" si="184"/>
        <v>0.14000000000000001</v>
      </c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 t="s">
        <v>132</v>
      </c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2"/>
      <c r="AW367" s="162"/>
      <c r="AX367" s="162"/>
      <c r="AY367" s="162"/>
      <c r="AZ367" s="162"/>
      <c r="BA367" s="162"/>
      <c r="BB367" s="162"/>
      <c r="BC367" s="162"/>
      <c r="BD367" s="162"/>
      <c r="BE367" s="162"/>
      <c r="BF367" s="162"/>
      <c r="BG367" s="162"/>
      <c r="BH367" s="162"/>
    </row>
    <row r="368" spans="1:60" ht="13.15" customHeight="1" x14ac:dyDescent="0.2">
      <c r="A368" s="219"/>
      <c r="B368" s="290" t="s">
        <v>597</v>
      </c>
      <c r="C368" s="291"/>
      <c r="D368" s="291"/>
      <c r="E368" s="291"/>
      <c r="F368" s="291"/>
      <c r="G368" s="292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AC368">
        <v>15</v>
      </c>
      <c r="AD368">
        <v>21</v>
      </c>
    </row>
    <row r="369" spans="1:31" x14ac:dyDescent="0.2">
      <c r="A369" s="223"/>
      <c r="B369" s="228" t="s">
        <v>598</v>
      </c>
      <c r="C369" s="224"/>
      <c r="D369" s="225"/>
      <c r="E369" s="226"/>
      <c r="F369" s="226"/>
      <c r="G369" s="22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</row>
    <row r="370" spans="1:31" ht="13.15" customHeight="1" x14ac:dyDescent="0.2">
      <c r="A370" s="4"/>
      <c r="B370" s="287" t="s">
        <v>599</v>
      </c>
      <c r="C370" s="288"/>
      <c r="D370" s="288"/>
      <c r="E370" s="288"/>
      <c r="F370" s="288"/>
      <c r="G370" s="289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AC370">
        <f>SUMIF(L7:L367,AC368,G7:G367)</f>
        <v>0</v>
      </c>
      <c r="AD370">
        <f>SUMIF(L7:L367,AD368,G7:G367)</f>
        <v>0</v>
      </c>
      <c r="AE370" t="s">
        <v>488</v>
      </c>
    </row>
    <row r="371" spans="1:31" ht="13.5" thickBot="1" x14ac:dyDescent="0.25">
      <c r="A371" s="14"/>
      <c r="B371" s="220"/>
      <c r="C371" s="220"/>
      <c r="D371" s="221"/>
      <c r="E371" s="15"/>
      <c r="F371" s="15"/>
      <c r="G371" s="222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</row>
    <row r="372" spans="1:31" x14ac:dyDescent="0.2">
      <c r="A372" s="6"/>
      <c r="B372" s="7" t="s">
        <v>133</v>
      </c>
      <c r="C372" s="192" t="s">
        <v>133</v>
      </c>
      <c r="D372" s="9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</row>
    <row r="373" spans="1:31" x14ac:dyDescent="0.2">
      <c r="D373" s="150"/>
    </row>
    <row r="374" spans="1:31" x14ac:dyDescent="0.2">
      <c r="D374" s="150"/>
    </row>
    <row r="375" spans="1:31" x14ac:dyDescent="0.2">
      <c r="D375" s="150"/>
    </row>
    <row r="376" spans="1:31" x14ac:dyDescent="0.2">
      <c r="D376" s="150"/>
    </row>
    <row r="377" spans="1:31" x14ac:dyDescent="0.2">
      <c r="D377" s="150"/>
    </row>
    <row r="378" spans="1:31" x14ac:dyDescent="0.2">
      <c r="D378" s="150"/>
    </row>
    <row r="379" spans="1:31" x14ac:dyDescent="0.2">
      <c r="D379" s="150"/>
    </row>
    <row r="380" spans="1:31" x14ac:dyDescent="0.2">
      <c r="D380" s="150"/>
    </row>
    <row r="381" spans="1:31" x14ac:dyDescent="0.2">
      <c r="D381" s="150"/>
    </row>
    <row r="382" spans="1:31" x14ac:dyDescent="0.2">
      <c r="D382" s="150"/>
    </row>
    <row r="383" spans="1:31" x14ac:dyDescent="0.2">
      <c r="D383" s="150"/>
    </row>
    <row r="384" spans="1:31" x14ac:dyDescent="0.2">
      <c r="D384" s="150"/>
    </row>
    <row r="385" spans="4:4" x14ac:dyDescent="0.2">
      <c r="D385" s="150"/>
    </row>
    <row r="386" spans="4:4" x14ac:dyDescent="0.2">
      <c r="D386" s="150"/>
    </row>
    <row r="387" spans="4:4" x14ac:dyDescent="0.2">
      <c r="D387" s="150"/>
    </row>
    <row r="388" spans="4:4" x14ac:dyDescent="0.2">
      <c r="D388" s="150"/>
    </row>
    <row r="389" spans="4:4" x14ac:dyDescent="0.2">
      <c r="D389" s="150"/>
    </row>
    <row r="390" spans="4:4" x14ac:dyDescent="0.2">
      <c r="D390" s="150"/>
    </row>
    <row r="391" spans="4:4" x14ac:dyDescent="0.2">
      <c r="D391" s="150"/>
    </row>
    <row r="392" spans="4:4" x14ac:dyDescent="0.2">
      <c r="D392" s="150"/>
    </row>
    <row r="393" spans="4:4" x14ac:dyDescent="0.2">
      <c r="D393" s="150"/>
    </row>
    <row r="394" spans="4:4" x14ac:dyDescent="0.2">
      <c r="D394" s="150"/>
    </row>
    <row r="395" spans="4:4" x14ac:dyDescent="0.2">
      <c r="D395" s="150"/>
    </row>
    <row r="396" spans="4:4" x14ac:dyDescent="0.2">
      <c r="D396" s="150"/>
    </row>
    <row r="397" spans="4:4" x14ac:dyDescent="0.2">
      <c r="D397" s="150"/>
    </row>
    <row r="398" spans="4:4" x14ac:dyDescent="0.2">
      <c r="D398" s="150"/>
    </row>
    <row r="399" spans="4:4" x14ac:dyDescent="0.2">
      <c r="D399" s="150"/>
    </row>
    <row r="400" spans="4:4" x14ac:dyDescent="0.2">
      <c r="D400" s="150"/>
    </row>
    <row r="401" spans="4:4" x14ac:dyDescent="0.2">
      <c r="D401" s="150"/>
    </row>
    <row r="402" spans="4:4" x14ac:dyDescent="0.2">
      <c r="D402" s="150"/>
    </row>
    <row r="403" spans="4:4" x14ac:dyDescent="0.2">
      <c r="D403" s="150"/>
    </row>
    <row r="404" spans="4:4" x14ac:dyDescent="0.2">
      <c r="D404" s="150"/>
    </row>
    <row r="405" spans="4:4" x14ac:dyDescent="0.2">
      <c r="D405" s="150"/>
    </row>
    <row r="406" spans="4:4" x14ac:dyDescent="0.2">
      <c r="D406" s="150"/>
    </row>
    <row r="407" spans="4:4" x14ac:dyDescent="0.2">
      <c r="D407" s="150"/>
    </row>
    <row r="408" spans="4:4" x14ac:dyDescent="0.2">
      <c r="D408" s="150"/>
    </row>
    <row r="409" spans="4:4" x14ac:dyDescent="0.2">
      <c r="D409" s="150"/>
    </row>
    <row r="410" spans="4:4" x14ac:dyDescent="0.2">
      <c r="D410" s="150"/>
    </row>
    <row r="411" spans="4:4" x14ac:dyDescent="0.2">
      <c r="D411" s="150"/>
    </row>
    <row r="412" spans="4:4" x14ac:dyDescent="0.2">
      <c r="D412" s="150"/>
    </row>
    <row r="413" spans="4:4" x14ac:dyDescent="0.2">
      <c r="D413" s="150"/>
    </row>
    <row r="414" spans="4:4" x14ac:dyDescent="0.2">
      <c r="D414" s="150"/>
    </row>
    <row r="415" spans="4:4" x14ac:dyDescent="0.2">
      <c r="D415" s="150"/>
    </row>
    <row r="416" spans="4:4" x14ac:dyDescent="0.2">
      <c r="D416" s="150"/>
    </row>
    <row r="417" spans="4:4" x14ac:dyDescent="0.2">
      <c r="D417" s="150"/>
    </row>
    <row r="418" spans="4:4" x14ac:dyDescent="0.2">
      <c r="D418" s="150"/>
    </row>
    <row r="419" spans="4:4" x14ac:dyDescent="0.2">
      <c r="D419" s="150"/>
    </row>
    <row r="420" spans="4:4" x14ac:dyDescent="0.2">
      <c r="D420" s="150"/>
    </row>
    <row r="421" spans="4:4" x14ac:dyDescent="0.2">
      <c r="D421" s="150"/>
    </row>
    <row r="422" spans="4:4" x14ac:dyDescent="0.2">
      <c r="D422" s="150"/>
    </row>
    <row r="423" spans="4:4" x14ac:dyDescent="0.2">
      <c r="D423" s="150"/>
    </row>
    <row r="424" spans="4:4" x14ac:dyDescent="0.2">
      <c r="D424" s="150"/>
    </row>
    <row r="425" spans="4:4" x14ac:dyDescent="0.2">
      <c r="D425" s="150"/>
    </row>
    <row r="426" spans="4:4" x14ac:dyDescent="0.2">
      <c r="D426" s="150"/>
    </row>
    <row r="427" spans="4:4" x14ac:dyDescent="0.2">
      <c r="D427" s="150"/>
    </row>
    <row r="428" spans="4:4" x14ac:dyDescent="0.2">
      <c r="D428" s="150"/>
    </row>
    <row r="429" spans="4:4" x14ac:dyDescent="0.2">
      <c r="D429" s="150"/>
    </row>
    <row r="430" spans="4:4" x14ac:dyDescent="0.2">
      <c r="D430" s="150"/>
    </row>
    <row r="431" spans="4:4" x14ac:dyDescent="0.2">
      <c r="D431" s="150"/>
    </row>
    <row r="432" spans="4:4" x14ac:dyDescent="0.2">
      <c r="D432" s="150"/>
    </row>
    <row r="433" spans="4:4" x14ac:dyDescent="0.2">
      <c r="D433" s="150"/>
    </row>
    <row r="434" spans="4:4" x14ac:dyDescent="0.2">
      <c r="D434" s="150"/>
    </row>
    <row r="435" spans="4:4" x14ac:dyDescent="0.2">
      <c r="D435" s="150"/>
    </row>
    <row r="436" spans="4:4" x14ac:dyDescent="0.2">
      <c r="D436" s="150"/>
    </row>
    <row r="437" spans="4:4" x14ac:dyDescent="0.2">
      <c r="D437" s="150"/>
    </row>
    <row r="438" spans="4:4" x14ac:dyDescent="0.2">
      <c r="D438" s="150"/>
    </row>
    <row r="439" spans="4:4" x14ac:dyDescent="0.2">
      <c r="D439" s="150"/>
    </row>
    <row r="440" spans="4:4" x14ac:dyDescent="0.2">
      <c r="D440" s="150"/>
    </row>
    <row r="441" spans="4:4" x14ac:dyDescent="0.2">
      <c r="D441" s="150"/>
    </row>
    <row r="442" spans="4:4" x14ac:dyDescent="0.2">
      <c r="D442" s="150"/>
    </row>
    <row r="443" spans="4:4" x14ac:dyDescent="0.2">
      <c r="D443" s="150"/>
    </row>
    <row r="444" spans="4:4" x14ac:dyDescent="0.2">
      <c r="D444" s="150"/>
    </row>
    <row r="445" spans="4:4" x14ac:dyDescent="0.2">
      <c r="D445" s="150"/>
    </row>
    <row r="446" spans="4:4" x14ac:dyDescent="0.2">
      <c r="D446" s="150"/>
    </row>
    <row r="447" spans="4:4" x14ac:dyDescent="0.2">
      <c r="D447" s="150"/>
    </row>
    <row r="448" spans="4:4" x14ac:dyDescent="0.2">
      <c r="D448" s="150"/>
    </row>
    <row r="449" spans="4:4" x14ac:dyDescent="0.2">
      <c r="D449" s="150"/>
    </row>
    <row r="450" spans="4:4" x14ac:dyDescent="0.2">
      <c r="D450" s="150"/>
    </row>
    <row r="451" spans="4:4" x14ac:dyDescent="0.2">
      <c r="D451" s="150"/>
    </row>
    <row r="452" spans="4:4" x14ac:dyDescent="0.2">
      <c r="D452" s="150"/>
    </row>
    <row r="453" spans="4:4" x14ac:dyDescent="0.2">
      <c r="D453" s="150"/>
    </row>
    <row r="454" spans="4:4" x14ac:dyDescent="0.2">
      <c r="D454" s="150"/>
    </row>
    <row r="455" spans="4:4" x14ac:dyDescent="0.2">
      <c r="D455" s="150"/>
    </row>
    <row r="456" spans="4:4" x14ac:dyDescent="0.2">
      <c r="D456" s="150"/>
    </row>
    <row r="457" spans="4:4" x14ac:dyDescent="0.2">
      <c r="D457" s="150"/>
    </row>
    <row r="458" spans="4:4" x14ac:dyDescent="0.2">
      <c r="D458" s="150"/>
    </row>
    <row r="459" spans="4:4" x14ac:dyDescent="0.2">
      <c r="D459" s="150"/>
    </row>
    <row r="460" spans="4:4" x14ac:dyDescent="0.2">
      <c r="D460" s="150"/>
    </row>
    <row r="461" spans="4:4" x14ac:dyDescent="0.2">
      <c r="D461" s="150"/>
    </row>
    <row r="462" spans="4:4" x14ac:dyDescent="0.2">
      <c r="D462" s="150"/>
    </row>
    <row r="463" spans="4:4" x14ac:dyDescent="0.2">
      <c r="D463" s="150"/>
    </row>
    <row r="464" spans="4:4" x14ac:dyDescent="0.2">
      <c r="D464" s="150"/>
    </row>
    <row r="465" spans="4:4" x14ac:dyDescent="0.2">
      <c r="D465" s="150"/>
    </row>
    <row r="466" spans="4:4" x14ac:dyDescent="0.2">
      <c r="D466" s="150"/>
    </row>
    <row r="467" spans="4:4" x14ac:dyDescent="0.2">
      <c r="D467" s="150"/>
    </row>
    <row r="468" spans="4:4" x14ac:dyDescent="0.2">
      <c r="D468" s="150"/>
    </row>
    <row r="469" spans="4:4" x14ac:dyDescent="0.2">
      <c r="D469" s="150"/>
    </row>
    <row r="470" spans="4:4" x14ac:dyDescent="0.2">
      <c r="D470" s="150"/>
    </row>
    <row r="471" spans="4:4" x14ac:dyDescent="0.2">
      <c r="D471" s="150"/>
    </row>
    <row r="472" spans="4:4" x14ac:dyDescent="0.2">
      <c r="D472" s="150"/>
    </row>
    <row r="473" spans="4:4" x14ac:dyDescent="0.2">
      <c r="D473" s="150"/>
    </row>
    <row r="474" spans="4:4" x14ac:dyDescent="0.2">
      <c r="D474" s="150"/>
    </row>
    <row r="475" spans="4:4" x14ac:dyDescent="0.2">
      <c r="D475" s="150"/>
    </row>
    <row r="476" spans="4:4" x14ac:dyDescent="0.2">
      <c r="D476" s="150"/>
    </row>
    <row r="477" spans="4:4" x14ac:dyDescent="0.2">
      <c r="D477" s="150"/>
    </row>
    <row r="478" spans="4:4" x14ac:dyDescent="0.2">
      <c r="D478" s="150"/>
    </row>
    <row r="479" spans="4:4" x14ac:dyDescent="0.2">
      <c r="D479" s="150"/>
    </row>
    <row r="480" spans="4:4" x14ac:dyDescent="0.2">
      <c r="D480" s="150"/>
    </row>
    <row r="481" spans="4:4" x14ac:dyDescent="0.2">
      <c r="D481" s="150"/>
    </row>
    <row r="482" spans="4:4" x14ac:dyDescent="0.2">
      <c r="D482" s="150"/>
    </row>
    <row r="483" spans="4:4" x14ac:dyDescent="0.2">
      <c r="D483" s="150"/>
    </row>
    <row r="484" spans="4:4" x14ac:dyDescent="0.2">
      <c r="D484" s="150"/>
    </row>
    <row r="485" spans="4:4" x14ac:dyDescent="0.2">
      <c r="D485" s="150"/>
    </row>
    <row r="486" spans="4:4" x14ac:dyDescent="0.2">
      <c r="D486" s="150"/>
    </row>
    <row r="487" spans="4:4" x14ac:dyDescent="0.2">
      <c r="D487" s="150"/>
    </row>
    <row r="488" spans="4:4" x14ac:dyDescent="0.2">
      <c r="D488" s="150"/>
    </row>
    <row r="489" spans="4:4" x14ac:dyDescent="0.2">
      <c r="D489" s="150"/>
    </row>
    <row r="490" spans="4:4" x14ac:dyDescent="0.2">
      <c r="D490" s="150"/>
    </row>
    <row r="491" spans="4:4" x14ac:dyDescent="0.2">
      <c r="D491" s="150"/>
    </row>
    <row r="492" spans="4:4" x14ac:dyDescent="0.2">
      <c r="D492" s="150"/>
    </row>
    <row r="493" spans="4:4" x14ac:dyDescent="0.2">
      <c r="D493" s="150"/>
    </row>
    <row r="494" spans="4:4" x14ac:dyDescent="0.2">
      <c r="D494" s="150"/>
    </row>
    <row r="495" spans="4:4" x14ac:dyDescent="0.2">
      <c r="D495" s="150"/>
    </row>
    <row r="496" spans="4:4" x14ac:dyDescent="0.2">
      <c r="D496" s="150"/>
    </row>
    <row r="497" spans="4:4" x14ac:dyDescent="0.2">
      <c r="D497" s="150"/>
    </row>
    <row r="498" spans="4:4" x14ac:dyDescent="0.2">
      <c r="D498" s="150"/>
    </row>
    <row r="499" spans="4:4" x14ac:dyDescent="0.2">
      <c r="D499" s="150"/>
    </row>
    <row r="500" spans="4:4" x14ac:dyDescent="0.2">
      <c r="D500" s="150"/>
    </row>
    <row r="501" spans="4:4" x14ac:dyDescent="0.2">
      <c r="D501" s="150"/>
    </row>
    <row r="502" spans="4:4" x14ac:dyDescent="0.2">
      <c r="D502" s="150"/>
    </row>
    <row r="503" spans="4:4" x14ac:dyDescent="0.2">
      <c r="D503" s="150"/>
    </row>
    <row r="504" spans="4:4" x14ac:dyDescent="0.2">
      <c r="D504" s="150"/>
    </row>
    <row r="505" spans="4:4" x14ac:dyDescent="0.2">
      <c r="D505" s="150"/>
    </row>
    <row r="506" spans="4:4" x14ac:dyDescent="0.2">
      <c r="D506" s="150"/>
    </row>
    <row r="507" spans="4:4" x14ac:dyDescent="0.2">
      <c r="D507" s="150"/>
    </row>
    <row r="508" spans="4:4" x14ac:dyDescent="0.2">
      <c r="D508" s="150"/>
    </row>
    <row r="509" spans="4:4" x14ac:dyDescent="0.2">
      <c r="D509" s="150"/>
    </row>
    <row r="510" spans="4:4" x14ac:dyDescent="0.2">
      <c r="D510" s="150"/>
    </row>
    <row r="511" spans="4:4" x14ac:dyDescent="0.2">
      <c r="D511" s="150"/>
    </row>
    <row r="512" spans="4:4" x14ac:dyDescent="0.2">
      <c r="D512" s="150"/>
    </row>
    <row r="513" spans="4:4" x14ac:dyDescent="0.2">
      <c r="D513" s="150"/>
    </row>
    <row r="514" spans="4:4" x14ac:dyDescent="0.2">
      <c r="D514" s="150"/>
    </row>
    <row r="515" spans="4:4" x14ac:dyDescent="0.2">
      <c r="D515" s="150"/>
    </row>
    <row r="516" spans="4:4" x14ac:dyDescent="0.2">
      <c r="D516" s="150"/>
    </row>
    <row r="517" spans="4:4" x14ac:dyDescent="0.2">
      <c r="D517" s="150"/>
    </row>
    <row r="518" spans="4:4" x14ac:dyDescent="0.2">
      <c r="D518" s="150"/>
    </row>
    <row r="519" spans="4:4" x14ac:dyDescent="0.2">
      <c r="D519" s="150"/>
    </row>
    <row r="520" spans="4:4" x14ac:dyDescent="0.2">
      <c r="D520" s="150"/>
    </row>
    <row r="521" spans="4:4" x14ac:dyDescent="0.2">
      <c r="D521" s="150"/>
    </row>
    <row r="522" spans="4:4" x14ac:dyDescent="0.2">
      <c r="D522" s="150"/>
    </row>
    <row r="523" spans="4:4" x14ac:dyDescent="0.2">
      <c r="D523" s="150"/>
    </row>
    <row r="524" spans="4:4" x14ac:dyDescent="0.2">
      <c r="D524" s="150"/>
    </row>
    <row r="525" spans="4:4" x14ac:dyDescent="0.2">
      <c r="D525" s="150"/>
    </row>
    <row r="526" spans="4:4" x14ac:dyDescent="0.2">
      <c r="D526" s="150"/>
    </row>
    <row r="527" spans="4:4" x14ac:dyDescent="0.2">
      <c r="D527" s="150"/>
    </row>
    <row r="528" spans="4:4" x14ac:dyDescent="0.2">
      <c r="D528" s="150"/>
    </row>
    <row r="529" spans="4:4" x14ac:dyDescent="0.2">
      <c r="D529" s="150"/>
    </row>
    <row r="530" spans="4:4" x14ac:dyDescent="0.2">
      <c r="D530" s="150"/>
    </row>
    <row r="531" spans="4:4" x14ac:dyDescent="0.2">
      <c r="D531" s="150"/>
    </row>
    <row r="532" spans="4:4" x14ac:dyDescent="0.2">
      <c r="D532" s="150"/>
    </row>
    <row r="533" spans="4:4" x14ac:dyDescent="0.2">
      <c r="D533" s="150"/>
    </row>
    <row r="534" spans="4:4" x14ac:dyDescent="0.2">
      <c r="D534" s="150"/>
    </row>
    <row r="535" spans="4:4" x14ac:dyDescent="0.2">
      <c r="D535" s="150"/>
    </row>
    <row r="536" spans="4:4" x14ac:dyDescent="0.2">
      <c r="D536" s="150"/>
    </row>
    <row r="537" spans="4:4" x14ac:dyDescent="0.2">
      <c r="D537" s="150"/>
    </row>
    <row r="538" spans="4:4" x14ac:dyDescent="0.2">
      <c r="D538" s="150"/>
    </row>
    <row r="539" spans="4:4" x14ac:dyDescent="0.2">
      <c r="D539" s="150"/>
    </row>
    <row r="540" spans="4:4" x14ac:dyDescent="0.2">
      <c r="D540" s="150"/>
    </row>
    <row r="541" spans="4:4" x14ac:dyDescent="0.2">
      <c r="D541" s="150"/>
    </row>
    <row r="542" spans="4:4" x14ac:dyDescent="0.2">
      <c r="D542" s="150"/>
    </row>
    <row r="543" spans="4:4" x14ac:dyDescent="0.2">
      <c r="D543" s="150"/>
    </row>
    <row r="544" spans="4:4" x14ac:dyDescent="0.2">
      <c r="D544" s="150"/>
    </row>
    <row r="545" spans="4:4" x14ac:dyDescent="0.2">
      <c r="D545" s="150"/>
    </row>
    <row r="546" spans="4:4" x14ac:dyDescent="0.2">
      <c r="D546" s="150"/>
    </row>
    <row r="547" spans="4:4" x14ac:dyDescent="0.2">
      <c r="D547" s="150"/>
    </row>
    <row r="548" spans="4:4" x14ac:dyDescent="0.2">
      <c r="D548" s="150"/>
    </row>
    <row r="549" spans="4:4" x14ac:dyDescent="0.2">
      <c r="D549" s="150"/>
    </row>
    <row r="550" spans="4:4" x14ac:dyDescent="0.2">
      <c r="D550" s="150"/>
    </row>
    <row r="551" spans="4:4" x14ac:dyDescent="0.2">
      <c r="D551" s="150"/>
    </row>
    <row r="552" spans="4:4" x14ac:dyDescent="0.2">
      <c r="D552" s="150"/>
    </row>
    <row r="553" spans="4:4" x14ac:dyDescent="0.2">
      <c r="D553" s="150"/>
    </row>
    <row r="554" spans="4:4" x14ac:dyDescent="0.2">
      <c r="D554" s="150"/>
    </row>
    <row r="555" spans="4:4" x14ac:dyDescent="0.2">
      <c r="D555" s="150"/>
    </row>
    <row r="556" spans="4:4" x14ac:dyDescent="0.2">
      <c r="D556" s="150"/>
    </row>
    <row r="557" spans="4:4" x14ac:dyDescent="0.2">
      <c r="D557" s="150"/>
    </row>
    <row r="558" spans="4:4" x14ac:dyDescent="0.2">
      <c r="D558" s="150"/>
    </row>
    <row r="559" spans="4:4" x14ac:dyDescent="0.2">
      <c r="D559" s="150"/>
    </row>
    <row r="560" spans="4:4" x14ac:dyDescent="0.2">
      <c r="D560" s="150"/>
    </row>
    <row r="561" spans="4:4" x14ac:dyDescent="0.2">
      <c r="D561" s="150"/>
    </row>
    <row r="562" spans="4:4" x14ac:dyDescent="0.2">
      <c r="D562" s="150"/>
    </row>
    <row r="563" spans="4:4" x14ac:dyDescent="0.2">
      <c r="D563" s="150"/>
    </row>
    <row r="564" spans="4:4" x14ac:dyDescent="0.2">
      <c r="D564" s="150"/>
    </row>
    <row r="565" spans="4:4" x14ac:dyDescent="0.2">
      <c r="D565" s="150"/>
    </row>
    <row r="566" spans="4:4" x14ac:dyDescent="0.2">
      <c r="D566" s="150"/>
    </row>
    <row r="567" spans="4:4" x14ac:dyDescent="0.2">
      <c r="D567" s="150"/>
    </row>
    <row r="568" spans="4:4" x14ac:dyDescent="0.2">
      <c r="D568" s="150"/>
    </row>
    <row r="569" spans="4:4" x14ac:dyDescent="0.2">
      <c r="D569" s="150"/>
    </row>
    <row r="570" spans="4:4" x14ac:dyDescent="0.2">
      <c r="D570" s="150"/>
    </row>
    <row r="571" spans="4:4" x14ac:dyDescent="0.2">
      <c r="D571" s="150"/>
    </row>
    <row r="572" spans="4:4" x14ac:dyDescent="0.2">
      <c r="D572" s="150"/>
    </row>
    <row r="573" spans="4:4" x14ac:dyDescent="0.2">
      <c r="D573" s="150"/>
    </row>
    <row r="574" spans="4:4" x14ac:dyDescent="0.2">
      <c r="D574" s="150"/>
    </row>
    <row r="575" spans="4:4" x14ac:dyDescent="0.2">
      <c r="D575" s="150"/>
    </row>
    <row r="576" spans="4:4" x14ac:dyDescent="0.2">
      <c r="D576" s="150"/>
    </row>
    <row r="577" spans="4:4" x14ac:dyDescent="0.2">
      <c r="D577" s="150"/>
    </row>
    <row r="578" spans="4:4" x14ac:dyDescent="0.2">
      <c r="D578" s="150"/>
    </row>
    <row r="579" spans="4:4" x14ac:dyDescent="0.2">
      <c r="D579" s="150"/>
    </row>
    <row r="580" spans="4:4" x14ac:dyDescent="0.2">
      <c r="D580" s="150"/>
    </row>
    <row r="581" spans="4:4" x14ac:dyDescent="0.2">
      <c r="D581" s="150"/>
    </row>
    <row r="582" spans="4:4" x14ac:dyDescent="0.2">
      <c r="D582" s="150"/>
    </row>
    <row r="583" spans="4:4" x14ac:dyDescent="0.2">
      <c r="D583" s="150"/>
    </row>
    <row r="584" spans="4:4" x14ac:dyDescent="0.2">
      <c r="D584" s="150"/>
    </row>
    <row r="585" spans="4:4" x14ac:dyDescent="0.2">
      <c r="D585" s="150"/>
    </row>
    <row r="586" spans="4:4" x14ac:dyDescent="0.2">
      <c r="D586" s="150"/>
    </row>
    <row r="587" spans="4:4" x14ac:dyDescent="0.2">
      <c r="D587" s="150"/>
    </row>
    <row r="588" spans="4:4" x14ac:dyDescent="0.2">
      <c r="D588" s="150"/>
    </row>
    <row r="589" spans="4:4" x14ac:dyDescent="0.2">
      <c r="D589" s="150"/>
    </row>
    <row r="590" spans="4:4" x14ac:dyDescent="0.2">
      <c r="D590" s="150"/>
    </row>
    <row r="591" spans="4:4" x14ac:dyDescent="0.2">
      <c r="D591" s="150"/>
    </row>
    <row r="592" spans="4:4" x14ac:dyDescent="0.2">
      <c r="D592" s="150"/>
    </row>
    <row r="593" spans="4:4" x14ac:dyDescent="0.2">
      <c r="D593" s="150"/>
    </row>
    <row r="594" spans="4:4" x14ac:dyDescent="0.2">
      <c r="D594" s="150"/>
    </row>
    <row r="595" spans="4:4" x14ac:dyDescent="0.2">
      <c r="D595" s="150"/>
    </row>
    <row r="596" spans="4:4" x14ac:dyDescent="0.2">
      <c r="D596" s="150"/>
    </row>
    <row r="597" spans="4:4" x14ac:dyDescent="0.2">
      <c r="D597" s="150"/>
    </row>
    <row r="598" spans="4:4" x14ac:dyDescent="0.2">
      <c r="D598" s="150"/>
    </row>
    <row r="599" spans="4:4" x14ac:dyDescent="0.2">
      <c r="D599" s="150"/>
    </row>
    <row r="600" spans="4:4" x14ac:dyDescent="0.2">
      <c r="D600" s="150"/>
    </row>
    <row r="601" spans="4:4" x14ac:dyDescent="0.2">
      <c r="D601" s="150"/>
    </row>
    <row r="602" spans="4:4" x14ac:dyDescent="0.2">
      <c r="D602" s="150"/>
    </row>
    <row r="603" spans="4:4" x14ac:dyDescent="0.2">
      <c r="D603" s="150"/>
    </row>
    <row r="604" spans="4:4" x14ac:dyDescent="0.2">
      <c r="D604" s="150"/>
    </row>
    <row r="605" spans="4:4" x14ac:dyDescent="0.2">
      <c r="D605" s="150"/>
    </row>
    <row r="606" spans="4:4" x14ac:dyDescent="0.2">
      <c r="D606" s="150"/>
    </row>
    <row r="607" spans="4:4" x14ac:dyDescent="0.2">
      <c r="D607" s="150"/>
    </row>
    <row r="608" spans="4:4" x14ac:dyDescent="0.2">
      <c r="D608" s="150"/>
    </row>
    <row r="609" spans="4:4" x14ac:dyDescent="0.2">
      <c r="D609" s="150"/>
    </row>
    <row r="610" spans="4:4" x14ac:dyDescent="0.2">
      <c r="D610" s="150"/>
    </row>
    <row r="611" spans="4:4" x14ac:dyDescent="0.2">
      <c r="D611" s="150"/>
    </row>
    <row r="612" spans="4:4" x14ac:dyDescent="0.2">
      <c r="D612" s="150"/>
    </row>
    <row r="613" spans="4:4" x14ac:dyDescent="0.2">
      <c r="D613" s="150"/>
    </row>
    <row r="614" spans="4:4" x14ac:dyDescent="0.2">
      <c r="D614" s="150"/>
    </row>
    <row r="615" spans="4:4" x14ac:dyDescent="0.2">
      <c r="D615" s="150"/>
    </row>
    <row r="616" spans="4:4" x14ac:dyDescent="0.2">
      <c r="D616" s="150"/>
    </row>
    <row r="617" spans="4:4" x14ac:dyDescent="0.2">
      <c r="D617" s="150"/>
    </row>
    <row r="618" spans="4:4" x14ac:dyDescent="0.2">
      <c r="D618" s="150"/>
    </row>
    <row r="619" spans="4:4" x14ac:dyDescent="0.2">
      <c r="D619" s="150"/>
    </row>
    <row r="620" spans="4:4" x14ac:dyDescent="0.2">
      <c r="D620" s="150"/>
    </row>
    <row r="621" spans="4:4" x14ac:dyDescent="0.2">
      <c r="D621" s="150"/>
    </row>
    <row r="622" spans="4:4" x14ac:dyDescent="0.2">
      <c r="D622" s="150"/>
    </row>
    <row r="623" spans="4:4" x14ac:dyDescent="0.2">
      <c r="D623" s="150"/>
    </row>
    <row r="624" spans="4:4" x14ac:dyDescent="0.2">
      <c r="D624" s="150"/>
    </row>
    <row r="625" spans="4:4" x14ac:dyDescent="0.2">
      <c r="D625" s="150"/>
    </row>
    <row r="626" spans="4:4" x14ac:dyDescent="0.2">
      <c r="D626" s="150"/>
    </row>
    <row r="627" spans="4:4" x14ac:dyDescent="0.2">
      <c r="D627" s="150"/>
    </row>
    <row r="628" spans="4:4" x14ac:dyDescent="0.2">
      <c r="D628" s="150"/>
    </row>
    <row r="629" spans="4:4" x14ac:dyDescent="0.2">
      <c r="D629" s="150"/>
    </row>
    <row r="630" spans="4:4" x14ac:dyDescent="0.2">
      <c r="D630" s="150"/>
    </row>
    <row r="631" spans="4:4" x14ac:dyDescent="0.2">
      <c r="D631" s="150"/>
    </row>
    <row r="632" spans="4:4" x14ac:dyDescent="0.2">
      <c r="D632" s="150"/>
    </row>
    <row r="633" spans="4:4" x14ac:dyDescent="0.2">
      <c r="D633" s="150"/>
    </row>
    <row r="634" spans="4:4" x14ac:dyDescent="0.2">
      <c r="D634" s="150"/>
    </row>
    <row r="635" spans="4:4" x14ac:dyDescent="0.2">
      <c r="D635" s="150"/>
    </row>
    <row r="636" spans="4:4" x14ac:dyDescent="0.2">
      <c r="D636" s="150"/>
    </row>
    <row r="637" spans="4:4" x14ac:dyDescent="0.2">
      <c r="D637" s="150"/>
    </row>
    <row r="638" spans="4:4" x14ac:dyDescent="0.2">
      <c r="D638" s="150"/>
    </row>
    <row r="639" spans="4:4" x14ac:dyDescent="0.2">
      <c r="D639" s="150"/>
    </row>
    <row r="640" spans="4:4" x14ac:dyDescent="0.2">
      <c r="D640" s="150"/>
    </row>
    <row r="641" spans="4:4" x14ac:dyDescent="0.2">
      <c r="D641" s="150"/>
    </row>
    <row r="642" spans="4:4" x14ac:dyDescent="0.2">
      <c r="D642" s="150"/>
    </row>
    <row r="643" spans="4:4" x14ac:dyDescent="0.2">
      <c r="D643" s="150"/>
    </row>
    <row r="644" spans="4:4" x14ac:dyDescent="0.2">
      <c r="D644" s="150"/>
    </row>
    <row r="645" spans="4:4" x14ac:dyDescent="0.2">
      <c r="D645" s="150"/>
    </row>
    <row r="646" spans="4:4" x14ac:dyDescent="0.2">
      <c r="D646" s="150"/>
    </row>
    <row r="647" spans="4:4" x14ac:dyDescent="0.2">
      <c r="D647" s="150"/>
    </row>
    <row r="648" spans="4:4" x14ac:dyDescent="0.2">
      <c r="D648" s="150"/>
    </row>
    <row r="649" spans="4:4" x14ac:dyDescent="0.2">
      <c r="D649" s="150"/>
    </row>
    <row r="650" spans="4:4" x14ac:dyDescent="0.2">
      <c r="D650" s="150"/>
    </row>
    <row r="651" spans="4:4" x14ac:dyDescent="0.2">
      <c r="D651" s="150"/>
    </row>
    <row r="652" spans="4:4" x14ac:dyDescent="0.2">
      <c r="D652" s="150"/>
    </row>
    <row r="653" spans="4:4" x14ac:dyDescent="0.2">
      <c r="D653" s="150"/>
    </row>
    <row r="654" spans="4:4" x14ac:dyDescent="0.2">
      <c r="D654" s="150"/>
    </row>
    <row r="655" spans="4:4" x14ac:dyDescent="0.2">
      <c r="D655" s="150"/>
    </row>
    <row r="656" spans="4:4" x14ac:dyDescent="0.2">
      <c r="D656" s="150"/>
    </row>
    <row r="657" spans="4:4" x14ac:dyDescent="0.2">
      <c r="D657" s="150"/>
    </row>
    <row r="658" spans="4:4" x14ac:dyDescent="0.2">
      <c r="D658" s="150"/>
    </row>
    <row r="659" spans="4:4" x14ac:dyDescent="0.2">
      <c r="D659" s="150"/>
    </row>
    <row r="660" spans="4:4" x14ac:dyDescent="0.2">
      <c r="D660" s="150"/>
    </row>
    <row r="661" spans="4:4" x14ac:dyDescent="0.2">
      <c r="D661" s="150"/>
    </row>
    <row r="662" spans="4:4" x14ac:dyDescent="0.2">
      <c r="D662" s="150"/>
    </row>
    <row r="663" spans="4:4" x14ac:dyDescent="0.2">
      <c r="D663" s="150"/>
    </row>
    <row r="664" spans="4:4" x14ac:dyDescent="0.2">
      <c r="D664" s="150"/>
    </row>
    <row r="665" spans="4:4" x14ac:dyDescent="0.2">
      <c r="D665" s="150"/>
    </row>
    <row r="666" spans="4:4" x14ac:dyDescent="0.2">
      <c r="D666" s="150"/>
    </row>
    <row r="667" spans="4:4" x14ac:dyDescent="0.2">
      <c r="D667" s="150"/>
    </row>
    <row r="668" spans="4:4" x14ac:dyDescent="0.2">
      <c r="D668" s="150"/>
    </row>
    <row r="669" spans="4:4" x14ac:dyDescent="0.2">
      <c r="D669" s="150"/>
    </row>
    <row r="670" spans="4:4" x14ac:dyDescent="0.2">
      <c r="D670" s="150"/>
    </row>
    <row r="671" spans="4:4" x14ac:dyDescent="0.2">
      <c r="D671" s="150"/>
    </row>
    <row r="672" spans="4:4" x14ac:dyDescent="0.2">
      <c r="D672" s="150"/>
    </row>
    <row r="673" spans="4:4" x14ac:dyDescent="0.2">
      <c r="D673" s="150"/>
    </row>
    <row r="674" spans="4:4" x14ac:dyDescent="0.2">
      <c r="D674" s="150"/>
    </row>
    <row r="675" spans="4:4" x14ac:dyDescent="0.2">
      <c r="D675" s="150"/>
    </row>
    <row r="676" spans="4:4" x14ac:dyDescent="0.2">
      <c r="D676" s="150"/>
    </row>
    <row r="677" spans="4:4" x14ac:dyDescent="0.2">
      <c r="D677" s="150"/>
    </row>
    <row r="678" spans="4:4" x14ac:dyDescent="0.2">
      <c r="D678" s="150"/>
    </row>
    <row r="679" spans="4:4" x14ac:dyDescent="0.2">
      <c r="D679" s="150"/>
    </row>
    <row r="680" spans="4:4" x14ac:dyDescent="0.2">
      <c r="D680" s="150"/>
    </row>
    <row r="681" spans="4:4" x14ac:dyDescent="0.2">
      <c r="D681" s="150"/>
    </row>
    <row r="682" spans="4:4" x14ac:dyDescent="0.2">
      <c r="D682" s="150"/>
    </row>
    <row r="683" spans="4:4" x14ac:dyDescent="0.2">
      <c r="D683" s="150"/>
    </row>
    <row r="684" spans="4:4" x14ac:dyDescent="0.2">
      <c r="D684" s="150"/>
    </row>
    <row r="685" spans="4:4" x14ac:dyDescent="0.2">
      <c r="D685" s="150"/>
    </row>
    <row r="686" spans="4:4" x14ac:dyDescent="0.2">
      <c r="D686" s="150"/>
    </row>
    <row r="687" spans="4:4" x14ac:dyDescent="0.2">
      <c r="D687" s="150"/>
    </row>
    <row r="688" spans="4:4" x14ac:dyDescent="0.2">
      <c r="D688" s="150"/>
    </row>
    <row r="689" spans="4:4" x14ac:dyDescent="0.2">
      <c r="D689" s="150"/>
    </row>
    <row r="690" spans="4:4" x14ac:dyDescent="0.2">
      <c r="D690" s="150"/>
    </row>
    <row r="691" spans="4:4" x14ac:dyDescent="0.2">
      <c r="D691" s="150"/>
    </row>
    <row r="692" spans="4:4" x14ac:dyDescent="0.2">
      <c r="D692" s="150"/>
    </row>
    <row r="693" spans="4:4" x14ac:dyDescent="0.2">
      <c r="D693" s="150"/>
    </row>
    <row r="694" spans="4:4" x14ac:dyDescent="0.2">
      <c r="D694" s="150"/>
    </row>
    <row r="695" spans="4:4" x14ac:dyDescent="0.2">
      <c r="D695" s="150"/>
    </row>
    <row r="696" spans="4:4" x14ac:dyDescent="0.2">
      <c r="D696" s="150"/>
    </row>
    <row r="697" spans="4:4" x14ac:dyDescent="0.2">
      <c r="D697" s="150"/>
    </row>
    <row r="698" spans="4:4" x14ac:dyDescent="0.2">
      <c r="D698" s="150"/>
    </row>
    <row r="699" spans="4:4" x14ac:dyDescent="0.2">
      <c r="D699" s="150"/>
    </row>
    <row r="700" spans="4:4" x14ac:dyDescent="0.2">
      <c r="D700" s="150"/>
    </row>
    <row r="701" spans="4:4" x14ac:dyDescent="0.2">
      <c r="D701" s="150"/>
    </row>
    <row r="702" spans="4:4" x14ac:dyDescent="0.2">
      <c r="D702" s="150"/>
    </row>
    <row r="703" spans="4:4" x14ac:dyDescent="0.2">
      <c r="D703" s="150"/>
    </row>
    <row r="704" spans="4:4" x14ac:dyDescent="0.2">
      <c r="D704" s="150"/>
    </row>
    <row r="705" spans="4:4" x14ac:dyDescent="0.2">
      <c r="D705" s="150"/>
    </row>
    <row r="706" spans="4:4" x14ac:dyDescent="0.2">
      <c r="D706" s="150"/>
    </row>
    <row r="707" spans="4:4" x14ac:dyDescent="0.2">
      <c r="D707" s="150"/>
    </row>
    <row r="708" spans="4:4" x14ac:dyDescent="0.2">
      <c r="D708" s="150"/>
    </row>
    <row r="709" spans="4:4" x14ac:dyDescent="0.2">
      <c r="D709" s="150"/>
    </row>
    <row r="710" spans="4:4" x14ac:dyDescent="0.2">
      <c r="D710" s="150"/>
    </row>
    <row r="711" spans="4:4" x14ac:dyDescent="0.2">
      <c r="D711" s="150"/>
    </row>
    <row r="712" spans="4:4" x14ac:dyDescent="0.2">
      <c r="D712" s="150"/>
    </row>
    <row r="713" spans="4:4" x14ac:dyDescent="0.2">
      <c r="D713" s="150"/>
    </row>
    <row r="714" spans="4:4" x14ac:dyDescent="0.2">
      <c r="D714" s="150"/>
    </row>
    <row r="715" spans="4:4" x14ac:dyDescent="0.2">
      <c r="D715" s="150"/>
    </row>
    <row r="716" spans="4:4" x14ac:dyDescent="0.2">
      <c r="D716" s="150"/>
    </row>
    <row r="717" spans="4:4" x14ac:dyDescent="0.2">
      <c r="D717" s="150"/>
    </row>
    <row r="718" spans="4:4" x14ac:dyDescent="0.2">
      <c r="D718" s="150"/>
    </row>
    <row r="719" spans="4:4" x14ac:dyDescent="0.2">
      <c r="D719" s="150"/>
    </row>
    <row r="720" spans="4:4" x14ac:dyDescent="0.2">
      <c r="D720" s="150"/>
    </row>
    <row r="721" spans="4:4" x14ac:dyDescent="0.2">
      <c r="D721" s="150"/>
    </row>
    <row r="722" spans="4:4" x14ac:dyDescent="0.2">
      <c r="D722" s="150"/>
    </row>
    <row r="723" spans="4:4" x14ac:dyDescent="0.2">
      <c r="D723" s="150"/>
    </row>
    <row r="724" spans="4:4" x14ac:dyDescent="0.2">
      <c r="D724" s="150"/>
    </row>
    <row r="725" spans="4:4" x14ac:dyDescent="0.2">
      <c r="D725" s="150"/>
    </row>
    <row r="726" spans="4:4" x14ac:dyDescent="0.2">
      <c r="D726" s="150"/>
    </row>
    <row r="727" spans="4:4" x14ac:dyDescent="0.2">
      <c r="D727" s="150"/>
    </row>
    <row r="728" spans="4:4" x14ac:dyDescent="0.2">
      <c r="D728" s="150"/>
    </row>
    <row r="729" spans="4:4" x14ac:dyDescent="0.2">
      <c r="D729" s="150"/>
    </row>
    <row r="730" spans="4:4" x14ac:dyDescent="0.2">
      <c r="D730" s="150"/>
    </row>
    <row r="731" spans="4:4" x14ac:dyDescent="0.2">
      <c r="D731" s="150"/>
    </row>
    <row r="732" spans="4:4" x14ac:dyDescent="0.2">
      <c r="D732" s="150"/>
    </row>
    <row r="733" spans="4:4" x14ac:dyDescent="0.2">
      <c r="D733" s="150"/>
    </row>
    <row r="734" spans="4:4" x14ac:dyDescent="0.2">
      <c r="D734" s="150"/>
    </row>
    <row r="735" spans="4:4" x14ac:dyDescent="0.2">
      <c r="D735" s="150"/>
    </row>
    <row r="736" spans="4:4" x14ac:dyDescent="0.2">
      <c r="D736" s="150"/>
    </row>
    <row r="737" spans="4:4" x14ac:dyDescent="0.2">
      <c r="D737" s="150"/>
    </row>
    <row r="738" spans="4:4" x14ac:dyDescent="0.2">
      <c r="D738" s="150"/>
    </row>
    <row r="739" spans="4:4" x14ac:dyDescent="0.2">
      <c r="D739" s="150"/>
    </row>
    <row r="740" spans="4:4" x14ac:dyDescent="0.2">
      <c r="D740" s="150"/>
    </row>
    <row r="741" spans="4:4" x14ac:dyDescent="0.2">
      <c r="D741" s="150"/>
    </row>
    <row r="742" spans="4:4" x14ac:dyDescent="0.2">
      <c r="D742" s="150"/>
    </row>
    <row r="743" spans="4:4" x14ac:dyDescent="0.2">
      <c r="D743" s="150"/>
    </row>
    <row r="744" spans="4:4" x14ac:dyDescent="0.2">
      <c r="D744" s="150"/>
    </row>
    <row r="745" spans="4:4" x14ac:dyDescent="0.2">
      <c r="D745" s="150"/>
    </row>
    <row r="746" spans="4:4" x14ac:dyDescent="0.2">
      <c r="D746" s="150"/>
    </row>
    <row r="747" spans="4:4" x14ac:dyDescent="0.2">
      <c r="D747" s="150"/>
    </row>
    <row r="748" spans="4:4" x14ac:dyDescent="0.2">
      <c r="D748" s="150"/>
    </row>
    <row r="749" spans="4:4" x14ac:dyDescent="0.2">
      <c r="D749" s="150"/>
    </row>
    <row r="750" spans="4:4" x14ac:dyDescent="0.2">
      <c r="D750" s="150"/>
    </row>
    <row r="751" spans="4:4" x14ac:dyDescent="0.2">
      <c r="D751" s="150"/>
    </row>
    <row r="752" spans="4:4" x14ac:dyDescent="0.2">
      <c r="D752" s="150"/>
    </row>
    <row r="753" spans="4:4" x14ac:dyDescent="0.2">
      <c r="D753" s="150"/>
    </row>
    <row r="754" spans="4:4" x14ac:dyDescent="0.2">
      <c r="D754" s="150"/>
    </row>
    <row r="755" spans="4:4" x14ac:dyDescent="0.2">
      <c r="D755" s="150"/>
    </row>
    <row r="756" spans="4:4" x14ac:dyDescent="0.2">
      <c r="D756" s="150"/>
    </row>
    <row r="757" spans="4:4" x14ac:dyDescent="0.2">
      <c r="D757" s="150"/>
    </row>
    <row r="758" spans="4:4" x14ac:dyDescent="0.2">
      <c r="D758" s="150"/>
    </row>
    <row r="759" spans="4:4" x14ac:dyDescent="0.2">
      <c r="D759" s="150"/>
    </row>
    <row r="760" spans="4:4" x14ac:dyDescent="0.2">
      <c r="D760" s="150"/>
    </row>
    <row r="761" spans="4:4" x14ac:dyDescent="0.2">
      <c r="D761" s="150"/>
    </row>
    <row r="762" spans="4:4" x14ac:dyDescent="0.2">
      <c r="D762" s="150"/>
    </row>
    <row r="763" spans="4:4" x14ac:dyDescent="0.2">
      <c r="D763" s="150"/>
    </row>
    <row r="764" spans="4:4" x14ac:dyDescent="0.2">
      <c r="D764" s="150"/>
    </row>
    <row r="765" spans="4:4" x14ac:dyDescent="0.2">
      <c r="D765" s="150"/>
    </row>
    <row r="766" spans="4:4" x14ac:dyDescent="0.2">
      <c r="D766" s="150"/>
    </row>
    <row r="767" spans="4:4" x14ac:dyDescent="0.2">
      <c r="D767" s="150"/>
    </row>
    <row r="768" spans="4:4" x14ac:dyDescent="0.2">
      <c r="D768" s="150"/>
    </row>
    <row r="769" spans="4:4" x14ac:dyDescent="0.2">
      <c r="D769" s="150"/>
    </row>
    <row r="770" spans="4:4" x14ac:dyDescent="0.2">
      <c r="D770" s="150"/>
    </row>
    <row r="771" spans="4:4" x14ac:dyDescent="0.2">
      <c r="D771" s="150"/>
    </row>
    <row r="772" spans="4:4" x14ac:dyDescent="0.2">
      <c r="D772" s="150"/>
    </row>
    <row r="773" spans="4:4" x14ac:dyDescent="0.2">
      <c r="D773" s="150"/>
    </row>
    <row r="774" spans="4:4" x14ac:dyDescent="0.2">
      <c r="D774" s="150"/>
    </row>
    <row r="775" spans="4:4" x14ac:dyDescent="0.2">
      <c r="D775" s="150"/>
    </row>
    <row r="776" spans="4:4" x14ac:dyDescent="0.2">
      <c r="D776" s="150"/>
    </row>
    <row r="777" spans="4:4" x14ac:dyDescent="0.2">
      <c r="D777" s="150"/>
    </row>
    <row r="778" spans="4:4" x14ac:dyDescent="0.2">
      <c r="D778" s="150"/>
    </row>
    <row r="779" spans="4:4" x14ac:dyDescent="0.2">
      <c r="D779" s="150"/>
    </row>
    <row r="780" spans="4:4" x14ac:dyDescent="0.2">
      <c r="D780" s="150"/>
    </row>
    <row r="781" spans="4:4" x14ac:dyDescent="0.2">
      <c r="D781" s="150"/>
    </row>
    <row r="782" spans="4:4" x14ac:dyDescent="0.2">
      <c r="D782" s="150"/>
    </row>
    <row r="783" spans="4:4" x14ac:dyDescent="0.2">
      <c r="D783" s="150"/>
    </row>
    <row r="784" spans="4:4" x14ac:dyDescent="0.2">
      <c r="D784" s="150"/>
    </row>
    <row r="785" spans="4:4" x14ac:dyDescent="0.2">
      <c r="D785" s="150"/>
    </row>
    <row r="786" spans="4:4" x14ac:dyDescent="0.2">
      <c r="D786" s="150"/>
    </row>
    <row r="787" spans="4:4" x14ac:dyDescent="0.2">
      <c r="D787" s="150"/>
    </row>
    <row r="788" spans="4:4" x14ac:dyDescent="0.2">
      <c r="D788" s="150"/>
    </row>
    <row r="789" spans="4:4" x14ac:dyDescent="0.2">
      <c r="D789" s="150"/>
    </row>
    <row r="790" spans="4:4" x14ac:dyDescent="0.2">
      <c r="D790" s="150"/>
    </row>
    <row r="791" spans="4:4" x14ac:dyDescent="0.2">
      <c r="D791" s="150"/>
    </row>
    <row r="792" spans="4:4" x14ac:dyDescent="0.2">
      <c r="D792" s="150"/>
    </row>
    <row r="793" spans="4:4" x14ac:dyDescent="0.2">
      <c r="D793" s="150"/>
    </row>
    <row r="794" spans="4:4" x14ac:dyDescent="0.2">
      <c r="D794" s="150"/>
    </row>
    <row r="795" spans="4:4" x14ac:dyDescent="0.2">
      <c r="D795" s="150"/>
    </row>
    <row r="796" spans="4:4" x14ac:dyDescent="0.2">
      <c r="D796" s="150"/>
    </row>
    <row r="797" spans="4:4" x14ac:dyDescent="0.2">
      <c r="D797" s="150"/>
    </row>
    <row r="798" spans="4:4" x14ac:dyDescent="0.2">
      <c r="D798" s="150"/>
    </row>
    <row r="799" spans="4:4" x14ac:dyDescent="0.2">
      <c r="D799" s="150"/>
    </row>
    <row r="800" spans="4:4" x14ac:dyDescent="0.2">
      <c r="D800" s="150"/>
    </row>
    <row r="801" spans="4:4" x14ac:dyDescent="0.2">
      <c r="D801" s="150"/>
    </row>
    <row r="802" spans="4:4" x14ac:dyDescent="0.2">
      <c r="D802" s="150"/>
    </row>
    <row r="803" spans="4:4" x14ac:dyDescent="0.2">
      <c r="D803" s="150"/>
    </row>
    <row r="804" spans="4:4" x14ac:dyDescent="0.2">
      <c r="D804" s="150"/>
    </row>
    <row r="805" spans="4:4" x14ac:dyDescent="0.2">
      <c r="D805" s="150"/>
    </row>
    <row r="806" spans="4:4" x14ac:dyDescent="0.2">
      <c r="D806" s="150"/>
    </row>
    <row r="807" spans="4:4" x14ac:dyDescent="0.2">
      <c r="D807" s="150"/>
    </row>
    <row r="808" spans="4:4" x14ac:dyDescent="0.2">
      <c r="D808" s="150"/>
    </row>
    <row r="809" spans="4:4" x14ac:dyDescent="0.2">
      <c r="D809" s="150"/>
    </row>
    <row r="810" spans="4:4" x14ac:dyDescent="0.2">
      <c r="D810" s="150"/>
    </row>
    <row r="811" spans="4:4" x14ac:dyDescent="0.2">
      <c r="D811" s="150"/>
    </row>
    <row r="812" spans="4:4" x14ac:dyDescent="0.2">
      <c r="D812" s="150"/>
    </row>
    <row r="813" spans="4:4" x14ac:dyDescent="0.2">
      <c r="D813" s="150"/>
    </row>
    <row r="814" spans="4:4" x14ac:dyDescent="0.2">
      <c r="D814" s="150"/>
    </row>
    <row r="815" spans="4:4" x14ac:dyDescent="0.2">
      <c r="D815" s="150"/>
    </row>
    <row r="816" spans="4:4" x14ac:dyDescent="0.2">
      <c r="D816" s="150"/>
    </row>
    <row r="817" spans="4:4" x14ac:dyDescent="0.2">
      <c r="D817" s="150"/>
    </row>
    <row r="818" spans="4:4" x14ac:dyDescent="0.2">
      <c r="D818" s="150"/>
    </row>
    <row r="819" spans="4:4" x14ac:dyDescent="0.2">
      <c r="D819" s="150"/>
    </row>
    <row r="820" spans="4:4" x14ac:dyDescent="0.2">
      <c r="D820" s="150"/>
    </row>
    <row r="821" spans="4:4" x14ac:dyDescent="0.2">
      <c r="D821" s="150"/>
    </row>
    <row r="822" spans="4:4" x14ac:dyDescent="0.2">
      <c r="D822" s="150"/>
    </row>
    <row r="823" spans="4:4" x14ac:dyDescent="0.2">
      <c r="D823" s="150"/>
    </row>
    <row r="824" spans="4:4" x14ac:dyDescent="0.2">
      <c r="D824" s="150"/>
    </row>
    <row r="825" spans="4:4" x14ac:dyDescent="0.2">
      <c r="D825" s="150"/>
    </row>
    <row r="826" spans="4:4" x14ac:dyDescent="0.2">
      <c r="D826" s="150"/>
    </row>
    <row r="827" spans="4:4" x14ac:dyDescent="0.2">
      <c r="D827" s="150"/>
    </row>
    <row r="828" spans="4:4" x14ac:dyDescent="0.2">
      <c r="D828" s="150"/>
    </row>
    <row r="829" spans="4:4" x14ac:dyDescent="0.2">
      <c r="D829" s="150"/>
    </row>
    <row r="830" spans="4:4" x14ac:dyDescent="0.2">
      <c r="D830" s="150"/>
    </row>
    <row r="831" spans="4:4" x14ac:dyDescent="0.2">
      <c r="D831" s="150"/>
    </row>
    <row r="832" spans="4:4" x14ac:dyDescent="0.2">
      <c r="D832" s="150"/>
    </row>
    <row r="833" spans="4:4" x14ac:dyDescent="0.2">
      <c r="D833" s="150"/>
    </row>
    <row r="834" spans="4:4" x14ac:dyDescent="0.2">
      <c r="D834" s="150"/>
    </row>
    <row r="835" spans="4:4" x14ac:dyDescent="0.2">
      <c r="D835" s="150"/>
    </row>
    <row r="836" spans="4:4" x14ac:dyDescent="0.2">
      <c r="D836" s="150"/>
    </row>
    <row r="837" spans="4:4" x14ac:dyDescent="0.2">
      <c r="D837" s="150"/>
    </row>
    <row r="838" spans="4:4" x14ac:dyDescent="0.2">
      <c r="D838" s="150"/>
    </row>
    <row r="839" spans="4:4" x14ac:dyDescent="0.2">
      <c r="D839" s="150"/>
    </row>
    <row r="840" spans="4:4" x14ac:dyDescent="0.2">
      <c r="D840" s="150"/>
    </row>
    <row r="841" spans="4:4" x14ac:dyDescent="0.2">
      <c r="D841" s="150"/>
    </row>
    <row r="842" spans="4:4" x14ac:dyDescent="0.2">
      <c r="D842" s="150"/>
    </row>
    <row r="843" spans="4:4" x14ac:dyDescent="0.2">
      <c r="D843" s="150"/>
    </row>
    <row r="844" spans="4:4" x14ac:dyDescent="0.2">
      <c r="D844" s="150"/>
    </row>
    <row r="845" spans="4:4" x14ac:dyDescent="0.2">
      <c r="D845" s="150"/>
    </row>
    <row r="846" spans="4:4" x14ac:dyDescent="0.2">
      <c r="D846" s="150"/>
    </row>
    <row r="847" spans="4:4" x14ac:dyDescent="0.2">
      <c r="D847" s="150"/>
    </row>
    <row r="848" spans="4:4" x14ac:dyDescent="0.2">
      <c r="D848" s="150"/>
    </row>
    <row r="849" spans="4:4" x14ac:dyDescent="0.2">
      <c r="D849" s="150"/>
    </row>
    <row r="850" spans="4:4" x14ac:dyDescent="0.2">
      <c r="D850" s="150"/>
    </row>
    <row r="851" spans="4:4" x14ac:dyDescent="0.2">
      <c r="D851" s="150"/>
    </row>
    <row r="852" spans="4:4" x14ac:dyDescent="0.2">
      <c r="D852" s="150"/>
    </row>
    <row r="853" spans="4:4" x14ac:dyDescent="0.2">
      <c r="D853" s="150"/>
    </row>
    <row r="854" spans="4:4" x14ac:dyDescent="0.2">
      <c r="D854" s="150"/>
    </row>
    <row r="855" spans="4:4" x14ac:dyDescent="0.2">
      <c r="D855" s="150"/>
    </row>
    <row r="856" spans="4:4" x14ac:dyDescent="0.2">
      <c r="D856" s="150"/>
    </row>
    <row r="857" spans="4:4" x14ac:dyDescent="0.2">
      <c r="D857" s="150"/>
    </row>
    <row r="858" spans="4:4" x14ac:dyDescent="0.2">
      <c r="D858" s="150"/>
    </row>
    <row r="859" spans="4:4" x14ac:dyDescent="0.2">
      <c r="D859" s="150"/>
    </row>
    <row r="860" spans="4:4" x14ac:dyDescent="0.2">
      <c r="D860" s="150"/>
    </row>
    <row r="861" spans="4:4" x14ac:dyDescent="0.2">
      <c r="D861" s="150"/>
    </row>
    <row r="862" spans="4:4" x14ac:dyDescent="0.2">
      <c r="D862" s="150"/>
    </row>
    <row r="863" spans="4:4" x14ac:dyDescent="0.2">
      <c r="D863" s="150"/>
    </row>
    <row r="864" spans="4:4" x14ac:dyDescent="0.2">
      <c r="D864" s="150"/>
    </row>
    <row r="865" spans="4:4" x14ac:dyDescent="0.2">
      <c r="D865" s="150"/>
    </row>
    <row r="866" spans="4:4" x14ac:dyDescent="0.2">
      <c r="D866" s="150"/>
    </row>
    <row r="867" spans="4:4" x14ac:dyDescent="0.2">
      <c r="D867" s="150"/>
    </row>
    <row r="868" spans="4:4" x14ac:dyDescent="0.2">
      <c r="D868" s="150"/>
    </row>
    <row r="869" spans="4:4" x14ac:dyDescent="0.2">
      <c r="D869" s="150"/>
    </row>
    <row r="870" spans="4:4" x14ac:dyDescent="0.2">
      <c r="D870" s="150"/>
    </row>
    <row r="871" spans="4:4" x14ac:dyDescent="0.2">
      <c r="D871" s="150"/>
    </row>
    <row r="872" spans="4:4" x14ac:dyDescent="0.2">
      <c r="D872" s="150"/>
    </row>
    <row r="873" spans="4:4" x14ac:dyDescent="0.2">
      <c r="D873" s="150"/>
    </row>
    <row r="874" spans="4:4" x14ac:dyDescent="0.2">
      <c r="D874" s="150"/>
    </row>
    <row r="875" spans="4:4" x14ac:dyDescent="0.2">
      <c r="D875" s="150"/>
    </row>
    <row r="876" spans="4:4" x14ac:dyDescent="0.2">
      <c r="D876" s="150"/>
    </row>
    <row r="877" spans="4:4" x14ac:dyDescent="0.2">
      <c r="D877" s="150"/>
    </row>
    <row r="878" spans="4:4" x14ac:dyDescent="0.2">
      <c r="D878" s="150"/>
    </row>
    <row r="879" spans="4:4" x14ac:dyDescent="0.2">
      <c r="D879" s="150"/>
    </row>
    <row r="880" spans="4:4" x14ac:dyDescent="0.2">
      <c r="D880" s="150"/>
    </row>
    <row r="881" spans="4:4" x14ac:dyDescent="0.2">
      <c r="D881" s="150"/>
    </row>
    <row r="882" spans="4:4" x14ac:dyDescent="0.2">
      <c r="D882" s="150"/>
    </row>
    <row r="883" spans="4:4" x14ac:dyDescent="0.2">
      <c r="D883" s="150"/>
    </row>
    <row r="884" spans="4:4" x14ac:dyDescent="0.2">
      <c r="D884" s="150"/>
    </row>
    <row r="885" spans="4:4" x14ac:dyDescent="0.2">
      <c r="D885" s="150"/>
    </row>
    <row r="886" spans="4:4" x14ac:dyDescent="0.2">
      <c r="D886" s="150"/>
    </row>
    <row r="887" spans="4:4" x14ac:dyDescent="0.2">
      <c r="D887" s="150"/>
    </row>
    <row r="888" spans="4:4" x14ac:dyDescent="0.2">
      <c r="D888" s="150"/>
    </row>
    <row r="889" spans="4:4" x14ac:dyDescent="0.2">
      <c r="D889" s="150"/>
    </row>
    <row r="890" spans="4:4" x14ac:dyDescent="0.2">
      <c r="D890" s="150"/>
    </row>
    <row r="891" spans="4:4" x14ac:dyDescent="0.2">
      <c r="D891" s="150"/>
    </row>
    <row r="892" spans="4:4" x14ac:dyDescent="0.2">
      <c r="D892" s="150"/>
    </row>
    <row r="893" spans="4:4" x14ac:dyDescent="0.2">
      <c r="D893" s="150"/>
    </row>
    <row r="894" spans="4:4" x14ac:dyDescent="0.2">
      <c r="D894" s="150"/>
    </row>
    <row r="895" spans="4:4" x14ac:dyDescent="0.2">
      <c r="D895" s="150"/>
    </row>
    <row r="896" spans="4:4" x14ac:dyDescent="0.2">
      <c r="D896" s="150"/>
    </row>
    <row r="897" spans="4:4" x14ac:dyDescent="0.2">
      <c r="D897" s="150"/>
    </row>
    <row r="898" spans="4:4" x14ac:dyDescent="0.2">
      <c r="D898" s="150"/>
    </row>
    <row r="899" spans="4:4" x14ac:dyDescent="0.2">
      <c r="D899" s="150"/>
    </row>
    <row r="900" spans="4:4" x14ac:dyDescent="0.2">
      <c r="D900" s="150"/>
    </row>
    <row r="901" spans="4:4" x14ac:dyDescent="0.2">
      <c r="D901" s="150"/>
    </row>
    <row r="902" spans="4:4" x14ac:dyDescent="0.2">
      <c r="D902" s="150"/>
    </row>
    <row r="903" spans="4:4" x14ac:dyDescent="0.2">
      <c r="D903" s="150"/>
    </row>
    <row r="904" spans="4:4" x14ac:dyDescent="0.2">
      <c r="D904" s="150"/>
    </row>
    <row r="905" spans="4:4" x14ac:dyDescent="0.2">
      <c r="D905" s="150"/>
    </row>
    <row r="906" spans="4:4" x14ac:dyDescent="0.2">
      <c r="D906" s="150"/>
    </row>
    <row r="907" spans="4:4" x14ac:dyDescent="0.2">
      <c r="D907" s="150"/>
    </row>
    <row r="908" spans="4:4" x14ac:dyDescent="0.2">
      <c r="D908" s="150"/>
    </row>
    <row r="909" spans="4:4" x14ac:dyDescent="0.2">
      <c r="D909" s="150"/>
    </row>
    <row r="910" spans="4:4" x14ac:dyDescent="0.2">
      <c r="D910" s="150"/>
    </row>
    <row r="911" spans="4:4" x14ac:dyDescent="0.2">
      <c r="D911" s="150"/>
    </row>
    <row r="912" spans="4:4" x14ac:dyDescent="0.2">
      <c r="D912" s="150"/>
    </row>
    <row r="913" spans="4:4" x14ac:dyDescent="0.2">
      <c r="D913" s="150"/>
    </row>
    <row r="914" spans="4:4" x14ac:dyDescent="0.2">
      <c r="D914" s="150"/>
    </row>
    <row r="915" spans="4:4" x14ac:dyDescent="0.2">
      <c r="D915" s="150"/>
    </row>
    <row r="916" spans="4:4" x14ac:dyDescent="0.2">
      <c r="D916" s="150"/>
    </row>
    <row r="917" spans="4:4" x14ac:dyDescent="0.2">
      <c r="D917" s="150"/>
    </row>
    <row r="918" spans="4:4" x14ac:dyDescent="0.2">
      <c r="D918" s="150"/>
    </row>
    <row r="919" spans="4:4" x14ac:dyDescent="0.2">
      <c r="D919" s="150"/>
    </row>
    <row r="920" spans="4:4" x14ac:dyDescent="0.2">
      <c r="D920" s="150"/>
    </row>
    <row r="921" spans="4:4" x14ac:dyDescent="0.2">
      <c r="D921" s="150"/>
    </row>
    <row r="922" spans="4:4" x14ac:dyDescent="0.2">
      <c r="D922" s="150"/>
    </row>
    <row r="923" spans="4:4" x14ac:dyDescent="0.2">
      <c r="D923" s="150"/>
    </row>
    <row r="924" spans="4:4" x14ac:dyDescent="0.2">
      <c r="D924" s="150"/>
    </row>
    <row r="925" spans="4:4" x14ac:dyDescent="0.2">
      <c r="D925" s="150"/>
    </row>
    <row r="926" spans="4:4" x14ac:dyDescent="0.2">
      <c r="D926" s="150"/>
    </row>
    <row r="927" spans="4:4" x14ac:dyDescent="0.2">
      <c r="D927" s="150"/>
    </row>
    <row r="928" spans="4:4" x14ac:dyDescent="0.2">
      <c r="D928" s="150"/>
    </row>
    <row r="929" spans="4:4" x14ac:dyDescent="0.2">
      <c r="D929" s="150"/>
    </row>
    <row r="930" spans="4:4" x14ac:dyDescent="0.2">
      <c r="D930" s="150"/>
    </row>
    <row r="931" spans="4:4" x14ac:dyDescent="0.2">
      <c r="D931" s="150"/>
    </row>
    <row r="932" spans="4:4" x14ac:dyDescent="0.2">
      <c r="D932" s="150"/>
    </row>
    <row r="933" spans="4:4" x14ac:dyDescent="0.2">
      <c r="D933" s="150"/>
    </row>
    <row r="934" spans="4:4" x14ac:dyDescent="0.2">
      <c r="D934" s="150"/>
    </row>
    <row r="935" spans="4:4" x14ac:dyDescent="0.2">
      <c r="D935" s="150"/>
    </row>
    <row r="936" spans="4:4" x14ac:dyDescent="0.2">
      <c r="D936" s="150"/>
    </row>
    <row r="937" spans="4:4" x14ac:dyDescent="0.2">
      <c r="D937" s="150"/>
    </row>
    <row r="938" spans="4:4" x14ac:dyDescent="0.2">
      <c r="D938" s="150"/>
    </row>
    <row r="939" spans="4:4" x14ac:dyDescent="0.2">
      <c r="D939" s="150"/>
    </row>
    <row r="940" spans="4:4" x14ac:dyDescent="0.2">
      <c r="D940" s="150"/>
    </row>
    <row r="941" spans="4:4" x14ac:dyDescent="0.2">
      <c r="D941" s="150"/>
    </row>
    <row r="942" spans="4:4" x14ac:dyDescent="0.2">
      <c r="D942" s="150"/>
    </row>
    <row r="943" spans="4:4" x14ac:dyDescent="0.2">
      <c r="D943" s="150"/>
    </row>
    <row r="944" spans="4:4" x14ac:dyDescent="0.2">
      <c r="D944" s="150"/>
    </row>
    <row r="945" spans="4:4" x14ac:dyDescent="0.2">
      <c r="D945" s="150"/>
    </row>
    <row r="946" spans="4:4" x14ac:dyDescent="0.2">
      <c r="D946" s="150"/>
    </row>
    <row r="947" spans="4:4" x14ac:dyDescent="0.2">
      <c r="D947" s="150"/>
    </row>
    <row r="948" spans="4:4" x14ac:dyDescent="0.2">
      <c r="D948" s="150"/>
    </row>
    <row r="949" spans="4:4" x14ac:dyDescent="0.2">
      <c r="D949" s="150"/>
    </row>
    <row r="950" spans="4:4" x14ac:dyDescent="0.2">
      <c r="D950" s="150"/>
    </row>
    <row r="951" spans="4:4" x14ac:dyDescent="0.2">
      <c r="D951" s="150"/>
    </row>
    <row r="952" spans="4:4" x14ac:dyDescent="0.2">
      <c r="D952" s="150"/>
    </row>
    <row r="953" spans="4:4" x14ac:dyDescent="0.2">
      <c r="D953" s="150"/>
    </row>
    <row r="954" spans="4:4" x14ac:dyDescent="0.2">
      <c r="D954" s="150"/>
    </row>
    <row r="955" spans="4:4" x14ac:dyDescent="0.2">
      <c r="D955" s="150"/>
    </row>
    <row r="956" spans="4:4" x14ac:dyDescent="0.2">
      <c r="D956" s="150"/>
    </row>
    <row r="957" spans="4:4" x14ac:dyDescent="0.2">
      <c r="D957" s="150"/>
    </row>
    <row r="958" spans="4:4" x14ac:dyDescent="0.2">
      <c r="D958" s="150"/>
    </row>
    <row r="959" spans="4:4" x14ac:dyDescent="0.2">
      <c r="D959" s="150"/>
    </row>
    <row r="960" spans="4:4" x14ac:dyDescent="0.2">
      <c r="D960" s="150"/>
    </row>
    <row r="961" spans="4:4" x14ac:dyDescent="0.2">
      <c r="D961" s="150"/>
    </row>
    <row r="962" spans="4:4" x14ac:dyDescent="0.2">
      <c r="D962" s="150"/>
    </row>
    <row r="963" spans="4:4" x14ac:dyDescent="0.2">
      <c r="D963" s="150"/>
    </row>
    <row r="964" spans="4:4" x14ac:dyDescent="0.2">
      <c r="D964" s="150"/>
    </row>
    <row r="965" spans="4:4" x14ac:dyDescent="0.2">
      <c r="D965" s="150"/>
    </row>
    <row r="966" spans="4:4" x14ac:dyDescent="0.2">
      <c r="D966" s="150"/>
    </row>
    <row r="967" spans="4:4" x14ac:dyDescent="0.2">
      <c r="D967" s="150"/>
    </row>
    <row r="968" spans="4:4" x14ac:dyDescent="0.2">
      <c r="D968" s="150"/>
    </row>
    <row r="969" spans="4:4" x14ac:dyDescent="0.2">
      <c r="D969" s="150"/>
    </row>
    <row r="970" spans="4:4" x14ac:dyDescent="0.2">
      <c r="D970" s="150"/>
    </row>
    <row r="971" spans="4:4" x14ac:dyDescent="0.2">
      <c r="D971" s="150"/>
    </row>
    <row r="972" spans="4:4" x14ac:dyDescent="0.2">
      <c r="D972" s="150"/>
    </row>
    <row r="973" spans="4:4" x14ac:dyDescent="0.2">
      <c r="D973" s="150"/>
    </row>
    <row r="974" spans="4:4" x14ac:dyDescent="0.2">
      <c r="D974" s="150"/>
    </row>
    <row r="975" spans="4:4" x14ac:dyDescent="0.2">
      <c r="D975" s="150"/>
    </row>
    <row r="976" spans="4:4" x14ac:dyDescent="0.2">
      <c r="D976" s="150"/>
    </row>
    <row r="977" spans="4:4" x14ac:dyDescent="0.2">
      <c r="D977" s="150"/>
    </row>
    <row r="978" spans="4:4" x14ac:dyDescent="0.2">
      <c r="D978" s="150"/>
    </row>
    <row r="979" spans="4:4" x14ac:dyDescent="0.2">
      <c r="D979" s="150"/>
    </row>
    <row r="980" spans="4:4" x14ac:dyDescent="0.2">
      <c r="D980" s="150"/>
    </row>
    <row r="981" spans="4:4" x14ac:dyDescent="0.2">
      <c r="D981" s="150"/>
    </row>
    <row r="982" spans="4:4" x14ac:dyDescent="0.2">
      <c r="D982" s="150"/>
    </row>
    <row r="983" spans="4:4" x14ac:dyDescent="0.2">
      <c r="D983" s="150"/>
    </row>
    <row r="984" spans="4:4" x14ac:dyDescent="0.2">
      <c r="D984" s="150"/>
    </row>
    <row r="985" spans="4:4" x14ac:dyDescent="0.2">
      <c r="D985" s="150"/>
    </row>
    <row r="986" spans="4:4" x14ac:dyDescent="0.2">
      <c r="D986" s="150"/>
    </row>
    <row r="987" spans="4:4" x14ac:dyDescent="0.2">
      <c r="D987" s="150"/>
    </row>
    <row r="988" spans="4:4" x14ac:dyDescent="0.2">
      <c r="D988" s="150"/>
    </row>
    <row r="989" spans="4:4" x14ac:dyDescent="0.2">
      <c r="D989" s="150"/>
    </row>
    <row r="990" spans="4:4" x14ac:dyDescent="0.2">
      <c r="D990" s="150"/>
    </row>
    <row r="991" spans="4:4" x14ac:dyDescent="0.2">
      <c r="D991" s="150"/>
    </row>
    <row r="992" spans="4:4" x14ac:dyDescent="0.2">
      <c r="D992" s="150"/>
    </row>
    <row r="993" spans="4:4" x14ac:dyDescent="0.2">
      <c r="D993" s="150"/>
    </row>
    <row r="994" spans="4:4" x14ac:dyDescent="0.2">
      <c r="D994" s="150"/>
    </row>
    <row r="995" spans="4:4" x14ac:dyDescent="0.2">
      <c r="D995" s="150"/>
    </row>
    <row r="996" spans="4:4" x14ac:dyDescent="0.2">
      <c r="D996" s="150"/>
    </row>
    <row r="997" spans="4:4" x14ac:dyDescent="0.2">
      <c r="D997" s="150"/>
    </row>
    <row r="998" spans="4:4" x14ac:dyDescent="0.2">
      <c r="D998" s="150"/>
    </row>
    <row r="999" spans="4:4" x14ac:dyDescent="0.2">
      <c r="D999" s="150"/>
    </row>
    <row r="1000" spans="4:4" x14ac:dyDescent="0.2">
      <c r="D1000" s="150"/>
    </row>
    <row r="1001" spans="4:4" x14ac:dyDescent="0.2">
      <c r="D1001" s="150"/>
    </row>
    <row r="1002" spans="4:4" x14ac:dyDescent="0.2">
      <c r="D1002" s="150"/>
    </row>
    <row r="1003" spans="4:4" x14ac:dyDescent="0.2">
      <c r="D1003" s="150"/>
    </row>
    <row r="1004" spans="4:4" x14ac:dyDescent="0.2">
      <c r="D1004" s="150"/>
    </row>
    <row r="1005" spans="4:4" x14ac:dyDescent="0.2">
      <c r="D1005" s="150"/>
    </row>
    <row r="1006" spans="4:4" x14ac:dyDescent="0.2">
      <c r="D1006" s="150"/>
    </row>
    <row r="1007" spans="4:4" x14ac:dyDescent="0.2">
      <c r="D1007" s="150"/>
    </row>
    <row r="1008" spans="4:4" x14ac:dyDescent="0.2">
      <c r="D1008" s="150"/>
    </row>
    <row r="1009" spans="4:4" x14ac:dyDescent="0.2">
      <c r="D1009" s="150"/>
    </row>
    <row r="1010" spans="4:4" x14ac:dyDescent="0.2">
      <c r="D1010" s="150"/>
    </row>
    <row r="1011" spans="4:4" x14ac:dyDescent="0.2">
      <c r="D1011" s="150"/>
    </row>
    <row r="1012" spans="4:4" x14ac:dyDescent="0.2">
      <c r="D1012" s="150"/>
    </row>
    <row r="1013" spans="4:4" x14ac:dyDescent="0.2">
      <c r="D1013" s="150"/>
    </row>
    <row r="1014" spans="4:4" x14ac:dyDescent="0.2">
      <c r="D1014" s="150"/>
    </row>
    <row r="1015" spans="4:4" x14ac:dyDescent="0.2">
      <c r="D1015" s="150"/>
    </row>
    <row r="1016" spans="4:4" x14ac:dyDescent="0.2">
      <c r="D1016" s="150"/>
    </row>
    <row r="1017" spans="4:4" x14ac:dyDescent="0.2">
      <c r="D1017" s="150"/>
    </row>
    <row r="1018" spans="4:4" x14ac:dyDescent="0.2">
      <c r="D1018" s="150"/>
    </row>
    <row r="1019" spans="4:4" x14ac:dyDescent="0.2">
      <c r="D1019" s="150"/>
    </row>
    <row r="1020" spans="4:4" x14ac:dyDescent="0.2">
      <c r="D1020" s="150"/>
    </row>
    <row r="1021" spans="4:4" x14ac:dyDescent="0.2">
      <c r="D1021" s="150"/>
    </row>
    <row r="1022" spans="4:4" x14ac:dyDescent="0.2">
      <c r="D1022" s="150"/>
    </row>
    <row r="1023" spans="4:4" x14ac:dyDescent="0.2">
      <c r="D1023" s="150"/>
    </row>
    <row r="1024" spans="4:4" x14ac:dyDescent="0.2">
      <c r="D1024" s="150"/>
    </row>
    <row r="1025" spans="4:4" x14ac:dyDescent="0.2">
      <c r="D1025" s="150"/>
    </row>
    <row r="1026" spans="4:4" x14ac:dyDescent="0.2">
      <c r="D1026" s="150"/>
    </row>
    <row r="1027" spans="4:4" x14ac:dyDescent="0.2">
      <c r="D1027" s="150"/>
    </row>
    <row r="1028" spans="4:4" x14ac:dyDescent="0.2">
      <c r="D1028" s="150"/>
    </row>
    <row r="1029" spans="4:4" x14ac:dyDescent="0.2">
      <c r="D1029" s="150"/>
    </row>
    <row r="1030" spans="4:4" x14ac:dyDescent="0.2">
      <c r="D1030" s="150"/>
    </row>
    <row r="1031" spans="4:4" x14ac:dyDescent="0.2">
      <c r="D1031" s="150"/>
    </row>
    <row r="1032" spans="4:4" x14ac:dyDescent="0.2">
      <c r="D1032" s="150"/>
    </row>
    <row r="1033" spans="4:4" x14ac:dyDescent="0.2">
      <c r="D1033" s="150"/>
    </row>
    <row r="1034" spans="4:4" x14ac:dyDescent="0.2">
      <c r="D1034" s="150"/>
    </row>
    <row r="1035" spans="4:4" x14ac:dyDescent="0.2">
      <c r="D1035" s="150"/>
    </row>
    <row r="1036" spans="4:4" x14ac:dyDescent="0.2">
      <c r="D1036" s="150"/>
    </row>
    <row r="1037" spans="4:4" x14ac:dyDescent="0.2">
      <c r="D1037" s="150"/>
    </row>
    <row r="1038" spans="4:4" x14ac:dyDescent="0.2">
      <c r="D1038" s="150"/>
    </row>
    <row r="1039" spans="4:4" x14ac:dyDescent="0.2">
      <c r="D1039" s="150"/>
    </row>
    <row r="1040" spans="4:4" x14ac:dyDescent="0.2">
      <c r="D1040" s="150"/>
    </row>
    <row r="1041" spans="4:4" x14ac:dyDescent="0.2">
      <c r="D1041" s="150"/>
    </row>
    <row r="1042" spans="4:4" x14ac:dyDescent="0.2">
      <c r="D1042" s="150"/>
    </row>
    <row r="1043" spans="4:4" x14ac:dyDescent="0.2">
      <c r="D1043" s="150"/>
    </row>
    <row r="1044" spans="4:4" x14ac:dyDescent="0.2">
      <c r="D1044" s="150"/>
    </row>
    <row r="1045" spans="4:4" x14ac:dyDescent="0.2">
      <c r="D1045" s="150"/>
    </row>
    <row r="1046" spans="4:4" x14ac:dyDescent="0.2">
      <c r="D1046" s="150"/>
    </row>
    <row r="1047" spans="4:4" x14ac:dyDescent="0.2">
      <c r="D1047" s="150"/>
    </row>
    <row r="1048" spans="4:4" x14ac:dyDescent="0.2">
      <c r="D1048" s="150"/>
    </row>
    <row r="1049" spans="4:4" x14ac:dyDescent="0.2">
      <c r="D1049" s="150"/>
    </row>
    <row r="1050" spans="4:4" x14ac:dyDescent="0.2">
      <c r="D1050" s="150"/>
    </row>
    <row r="1051" spans="4:4" x14ac:dyDescent="0.2">
      <c r="D1051" s="150"/>
    </row>
    <row r="1052" spans="4:4" x14ac:dyDescent="0.2">
      <c r="D1052" s="150"/>
    </row>
    <row r="1053" spans="4:4" x14ac:dyDescent="0.2">
      <c r="D1053" s="150"/>
    </row>
    <row r="1054" spans="4:4" x14ac:dyDescent="0.2">
      <c r="D1054" s="150"/>
    </row>
    <row r="1055" spans="4:4" x14ac:dyDescent="0.2">
      <c r="D1055" s="150"/>
    </row>
    <row r="1056" spans="4:4" x14ac:dyDescent="0.2">
      <c r="D1056" s="150"/>
    </row>
    <row r="1057" spans="4:4" x14ac:dyDescent="0.2">
      <c r="D1057" s="150"/>
    </row>
    <row r="1058" spans="4:4" x14ac:dyDescent="0.2">
      <c r="D1058" s="150"/>
    </row>
    <row r="1059" spans="4:4" x14ac:dyDescent="0.2">
      <c r="D1059" s="150"/>
    </row>
    <row r="1060" spans="4:4" x14ac:dyDescent="0.2">
      <c r="D1060" s="150"/>
    </row>
    <row r="1061" spans="4:4" x14ac:dyDescent="0.2">
      <c r="D1061" s="150"/>
    </row>
    <row r="1062" spans="4:4" x14ac:dyDescent="0.2">
      <c r="D1062" s="150"/>
    </row>
    <row r="1063" spans="4:4" x14ac:dyDescent="0.2">
      <c r="D1063" s="150"/>
    </row>
    <row r="1064" spans="4:4" x14ac:dyDescent="0.2">
      <c r="D1064" s="150"/>
    </row>
    <row r="1065" spans="4:4" x14ac:dyDescent="0.2">
      <c r="D1065" s="150"/>
    </row>
    <row r="1066" spans="4:4" x14ac:dyDescent="0.2">
      <c r="D1066" s="150"/>
    </row>
    <row r="1067" spans="4:4" x14ac:dyDescent="0.2">
      <c r="D1067" s="150"/>
    </row>
    <row r="1068" spans="4:4" x14ac:dyDescent="0.2">
      <c r="D1068" s="150"/>
    </row>
    <row r="1069" spans="4:4" x14ac:dyDescent="0.2">
      <c r="D1069" s="150"/>
    </row>
    <row r="1070" spans="4:4" x14ac:dyDescent="0.2">
      <c r="D1070" s="150"/>
    </row>
    <row r="1071" spans="4:4" x14ac:dyDescent="0.2">
      <c r="D1071" s="150"/>
    </row>
    <row r="1072" spans="4:4" x14ac:dyDescent="0.2">
      <c r="D1072" s="150"/>
    </row>
    <row r="1073" spans="4:4" x14ac:dyDescent="0.2">
      <c r="D1073" s="150"/>
    </row>
    <row r="1074" spans="4:4" x14ac:dyDescent="0.2">
      <c r="D1074" s="150"/>
    </row>
    <row r="1075" spans="4:4" x14ac:dyDescent="0.2">
      <c r="D1075" s="150"/>
    </row>
    <row r="1076" spans="4:4" x14ac:dyDescent="0.2">
      <c r="D1076" s="150"/>
    </row>
    <row r="1077" spans="4:4" x14ac:dyDescent="0.2">
      <c r="D1077" s="150"/>
    </row>
    <row r="1078" spans="4:4" x14ac:dyDescent="0.2">
      <c r="D1078" s="150"/>
    </row>
    <row r="1079" spans="4:4" x14ac:dyDescent="0.2">
      <c r="D1079" s="150"/>
    </row>
    <row r="1080" spans="4:4" x14ac:dyDescent="0.2">
      <c r="D1080" s="150"/>
    </row>
    <row r="1081" spans="4:4" x14ac:dyDescent="0.2">
      <c r="D1081" s="150"/>
    </row>
    <row r="1082" spans="4:4" x14ac:dyDescent="0.2">
      <c r="D1082" s="150"/>
    </row>
    <row r="1083" spans="4:4" x14ac:dyDescent="0.2">
      <c r="D1083" s="150"/>
    </row>
    <row r="1084" spans="4:4" x14ac:dyDescent="0.2">
      <c r="D1084" s="150"/>
    </row>
    <row r="1085" spans="4:4" x14ac:dyDescent="0.2">
      <c r="D1085" s="150"/>
    </row>
    <row r="1086" spans="4:4" x14ac:dyDescent="0.2">
      <c r="D1086" s="150"/>
    </row>
    <row r="1087" spans="4:4" x14ac:dyDescent="0.2">
      <c r="D1087" s="150"/>
    </row>
    <row r="1088" spans="4:4" x14ac:dyDescent="0.2">
      <c r="D1088" s="150"/>
    </row>
    <row r="1089" spans="4:4" x14ac:dyDescent="0.2">
      <c r="D1089" s="150"/>
    </row>
    <row r="1090" spans="4:4" x14ac:dyDescent="0.2">
      <c r="D1090" s="150"/>
    </row>
    <row r="1091" spans="4:4" x14ac:dyDescent="0.2">
      <c r="D1091" s="150"/>
    </row>
    <row r="1092" spans="4:4" x14ac:dyDescent="0.2">
      <c r="D1092" s="150"/>
    </row>
    <row r="1093" spans="4:4" x14ac:dyDescent="0.2">
      <c r="D1093" s="150"/>
    </row>
    <row r="1094" spans="4:4" x14ac:dyDescent="0.2">
      <c r="D1094" s="150"/>
    </row>
    <row r="1095" spans="4:4" x14ac:dyDescent="0.2">
      <c r="D1095" s="150"/>
    </row>
    <row r="1096" spans="4:4" x14ac:dyDescent="0.2">
      <c r="D1096" s="150"/>
    </row>
    <row r="1097" spans="4:4" x14ac:dyDescent="0.2">
      <c r="D1097" s="150"/>
    </row>
    <row r="1098" spans="4:4" x14ac:dyDescent="0.2">
      <c r="D1098" s="150"/>
    </row>
    <row r="1099" spans="4:4" x14ac:dyDescent="0.2">
      <c r="D1099" s="150"/>
    </row>
    <row r="1100" spans="4:4" x14ac:dyDescent="0.2">
      <c r="D1100" s="150"/>
    </row>
    <row r="1101" spans="4:4" x14ac:dyDescent="0.2">
      <c r="D1101" s="150"/>
    </row>
    <row r="1102" spans="4:4" x14ac:dyDescent="0.2">
      <c r="D1102" s="150"/>
    </row>
    <row r="1103" spans="4:4" x14ac:dyDescent="0.2">
      <c r="D1103" s="150"/>
    </row>
    <row r="1104" spans="4:4" x14ac:dyDescent="0.2">
      <c r="D1104" s="150"/>
    </row>
    <row r="1105" spans="4:4" x14ac:dyDescent="0.2">
      <c r="D1105" s="150"/>
    </row>
    <row r="1106" spans="4:4" x14ac:dyDescent="0.2">
      <c r="D1106" s="150"/>
    </row>
    <row r="1107" spans="4:4" x14ac:dyDescent="0.2">
      <c r="D1107" s="150"/>
    </row>
    <row r="1108" spans="4:4" x14ac:dyDescent="0.2">
      <c r="D1108" s="150"/>
    </row>
    <row r="1109" spans="4:4" x14ac:dyDescent="0.2">
      <c r="D1109" s="150"/>
    </row>
    <row r="1110" spans="4:4" x14ac:dyDescent="0.2">
      <c r="D1110" s="150"/>
    </row>
    <row r="1111" spans="4:4" x14ac:dyDescent="0.2">
      <c r="D1111" s="150"/>
    </row>
    <row r="1112" spans="4:4" x14ac:dyDescent="0.2">
      <c r="D1112" s="150"/>
    </row>
    <row r="1113" spans="4:4" x14ac:dyDescent="0.2">
      <c r="D1113" s="150"/>
    </row>
    <row r="1114" spans="4:4" x14ac:dyDescent="0.2">
      <c r="D1114" s="150"/>
    </row>
    <row r="1115" spans="4:4" x14ac:dyDescent="0.2">
      <c r="D1115" s="150"/>
    </row>
    <row r="1116" spans="4:4" x14ac:dyDescent="0.2">
      <c r="D1116" s="150"/>
    </row>
    <row r="1117" spans="4:4" x14ac:dyDescent="0.2">
      <c r="D1117" s="150"/>
    </row>
    <row r="1118" spans="4:4" x14ac:dyDescent="0.2">
      <c r="D1118" s="150"/>
    </row>
    <row r="1119" spans="4:4" x14ac:dyDescent="0.2">
      <c r="D1119" s="150"/>
    </row>
    <row r="1120" spans="4:4" x14ac:dyDescent="0.2">
      <c r="D1120" s="150"/>
    </row>
    <row r="1121" spans="4:4" x14ac:dyDescent="0.2">
      <c r="D1121" s="150"/>
    </row>
    <row r="1122" spans="4:4" x14ac:dyDescent="0.2">
      <c r="D1122" s="150"/>
    </row>
    <row r="1123" spans="4:4" x14ac:dyDescent="0.2">
      <c r="D1123" s="150"/>
    </row>
    <row r="1124" spans="4:4" x14ac:dyDescent="0.2">
      <c r="D1124" s="150"/>
    </row>
    <row r="1125" spans="4:4" x14ac:dyDescent="0.2">
      <c r="D1125" s="150"/>
    </row>
    <row r="1126" spans="4:4" x14ac:dyDescent="0.2">
      <c r="D1126" s="150"/>
    </row>
    <row r="1127" spans="4:4" x14ac:dyDescent="0.2">
      <c r="D1127" s="150"/>
    </row>
    <row r="1128" spans="4:4" x14ac:dyDescent="0.2">
      <c r="D1128" s="150"/>
    </row>
    <row r="1129" spans="4:4" x14ac:dyDescent="0.2">
      <c r="D1129" s="150"/>
    </row>
    <row r="1130" spans="4:4" x14ac:dyDescent="0.2">
      <c r="D1130" s="150"/>
    </row>
    <row r="1131" spans="4:4" x14ac:dyDescent="0.2">
      <c r="D1131" s="150"/>
    </row>
    <row r="1132" spans="4:4" x14ac:dyDescent="0.2">
      <c r="D1132" s="150"/>
    </row>
    <row r="1133" spans="4:4" x14ac:dyDescent="0.2">
      <c r="D1133" s="150"/>
    </row>
    <row r="1134" spans="4:4" x14ac:dyDescent="0.2">
      <c r="D1134" s="150"/>
    </row>
    <row r="1135" spans="4:4" x14ac:dyDescent="0.2">
      <c r="D1135" s="150"/>
    </row>
    <row r="1136" spans="4:4" x14ac:dyDescent="0.2">
      <c r="D1136" s="150"/>
    </row>
    <row r="1137" spans="4:4" x14ac:dyDescent="0.2">
      <c r="D1137" s="150"/>
    </row>
    <row r="1138" spans="4:4" x14ac:dyDescent="0.2">
      <c r="D1138" s="150"/>
    </row>
    <row r="1139" spans="4:4" x14ac:dyDescent="0.2">
      <c r="D1139" s="150"/>
    </row>
    <row r="1140" spans="4:4" x14ac:dyDescent="0.2">
      <c r="D1140" s="150"/>
    </row>
    <row r="1141" spans="4:4" x14ac:dyDescent="0.2">
      <c r="D1141" s="150"/>
    </row>
    <row r="1142" spans="4:4" x14ac:dyDescent="0.2">
      <c r="D1142" s="150"/>
    </row>
    <row r="1143" spans="4:4" x14ac:dyDescent="0.2">
      <c r="D1143" s="150"/>
    </row>
    <row r="1144" spans="4:4" x14ac:dyDescent="0.2">
      <c r="D1144" s="150"/>
    </row>
    <row r="1145" spans="4:4" x14ac:dyDescent="0.2">
      <c r="D1145" s="150"/>
    </row>
    <row r="1146" spans="4:4" x14ac:dyDescent="0.2">
      <c r="D1146" s="150"/>
    </row>
    <row r="1147" spans="4:4" x14ac:dyDescent="0.2">
      <c r="D1147" s="150"/>
    </row>
    <row r="1148" spans="4:4" x14ac:dyDescent="0.2">
      <c r="D1148" s="150"/>
    </row>
    <row r="1149" spans="4:4" x14ac:dyDescent="0.2">
      <c r="D1149" s="150"/>
    </row>
    <row r="1150" spans="4:4" x14ac:dyDescent="0.2">
      <c r="D1150" s="150"/>
    </row>
    <row r="1151" spans="4:4" x14ac:dyDescent="0.2">
      <c r="D1151" s="150"/>
    </row>
    <row r="1152" spans="4:4" x14ac:dyDescent="0.2">
      <c r="D1152" s="150"/>
    </row>
    <row r="1153" spans="4:4" x14ac:dyDescent="0.2">
      <c r="D1153" s="150"/>
    </row>
    <row r="1154" spans="4:4" x14ac:dyDescent="0.2">
      <c r="D1154" s="150"/>
    </row>
    <row r="1155" spans="4:4" x14ac:dyDescent="0.2">
      <c r="D1155" s="150"/>
    </row>
    <row r="1156" spans="4:4" x14ac:dyDescent="0.2">
      <c r="D1156" s="150"/>
    </row>
    <row r="1157" spans="4:4" x14ac:dyDescent="0.2">
      <c r="D1157" s="150"/>
    </row>
    <row r="1158" spans="4:4" x14ac:dyDescent="0.2">
      <c r="D1158" s="150"/>
    </row>
    <row r="1159" spans="4:4" x14ac:dyDescent="0.2">
      <c r="D1159" s="150"/>
    </row>
    <row r="1160" spans="4:4" x14ac:dyDescent="0.2">
      <c r="D1160" s="150"/>
    </row>
    <row r="1161" spans="4:4" x14ac:dyDescent="0.2">
      <c r="D1161" s="150"/>
    </row>
    <row r="1162" spans="4:4" x14ac:dyDescent="0.2">
      <c r="D1162" s="150"/>
    </row>
    <row r="1163" spans="4:4" x14ac:dyDescent="0.2">
      <c r="D1163" s="150"/>
    </row>
    <row r="1164" spans="4:4" x14ac:dyDescent="0.2">
      <c r="D1164" s="150"/>
    </row>
    <row r="1165" spans="4:4" x14ac:dyDescent="0.2">
      <c r="D1165" s="150"/>
    </row>
    <row r="1166" spans="4:4" x14ac:dyDescent="0.2">
      <c r="D1166" s="150"/>
    </row>
    <row r="1167" spans="4:4" x14ac:dyDescent="0.2">
      <c r="D1167" s="150"/>
    </row>
    <row r="1168" spans="4:4" x14ac:dyDescent="0.2">
      <c r="D1168" s="150"/>
    </row>
    <row r="1169" spans="4:4" x14ac:dyDescent="0.2">
      <c r="D1169" s="150"/>
    </row>
    <row r="1170" spans="4:4" x14ac:dyDescent="0.2">
      <c r="D1170" s="150"/>
    </row>
    <row r="1171" spans="4:4" x14ac:dyDescent="0.2">
      <c r="D1171" s="150"/>
    </row>
    <row r="1172" spans="4:4" x14ac:dyDescent="0.2">
      <c r="D1172" s="150"/>
    </row>
    <row r="1173" spans="4:4" x14ac:dyDescent="0.2">
      <c r="D1173" s="150"/>
    </row>
    <row r="1174" spans="4:4" x14ac:dyDescent="0.2">
      <c r="D1174" s="150"/>
    </row>
    <row r="1175" spans="4:4" x14ac:dyDescent="0.2">
      <c r="D1175" s="150"/>
    </row>
    <row r="1176" spans="4:4" x14ac:dyDescent="0.2">
      <c r="D1176" s="150"/>
    </row>
    <row r="1177" spans="4:4" x14ac:dyDescent="0.2">
      <c r="D1177" s="150"/>
    </row>
    <row r="1178" spans="4:4" x14ac:dyDescent="0.2">
      <c r="D1178" s="150"/>
    </row>
    <row r="1179" spans="4:4" x14ac:dyDescent="0.2">
      <c r="D1179" s="150"/>
    </row>
    <row r="1180" spans="4:4" x14ac:dyDescent="0.2">
      <c r="D1180" s="150"/>
    </row>
    <row r="1181" spans="4:4" x14ac:dyDescent="0.2">
      <c r="D1181" s="150"/>
    </row>
    <row r="1182" spans="4:4" x14ac:dyDescent="0.2">
      <c r="D1182" s="150"/>
    </row>
    <row r="1183" spans="4:4" x14ac:dyDescent="0.2">
      <c r="D1183" s="150"/>
    </row>
    <row r="1184" spans="4:4" x14ac:dyDescent="0.2">
      <c r="D1184" s="150"/>
    </row>
    <row r="1185" spans="4:4" x14ac:dyDescent="0.2">
      <c r="D1185" s="150"/>
    </row>
    <row r="1186" spans="4:4" x14ac:dyDescent="0.2">
      <c r="D1186" s="150"/>
    </row>
    <row r="1187" spans="4:4" x14ac:dyDescent="0.2">
      <c r="D1187" s="150"/>
    </row>
    <row r="1188" spans="4:4" x14ac:dyDescent="0.2">
      <c r="D1188" s="150"/>
    </row>
    <row r="1189" spans="4:4" x14ac:dyDescent="0.2">
      <c r="D1189" s="150"/>
    </row>
    <row r="1190" spans="4:4" x14ac:dyDescent="0.2">
      <c r="D1190" s="150"/>
    </row>
    <row r="1191" spans="4:4" x14ac:dyDescent="0.2">
      <c r="D1191" s="150"/>
    </row>
    <row r="1192" spans="4:4" x14ac:dyDescent="0.2">
      <c r="D1192" s="150"/>
    </row>
    <row r="1193" spans="4:4" x14ac:dyDescent="0.2">
      <c r="D1193" s="150"/>
    </row>
    <row r="1194" spans="4:4" x14ac:dyDescent="0.2">
      <c r="D1194" s="150"/>
    </row>
    <row r="1195" spans="4:4" x14ac:dyDescent="0.2">
      <c r="D1195" s="150"/>
    </row>
    <row r="1196" spans="4:4" x14ac:dyDescent="0.2">
      <c r="D1196" s="150"/>
    </row>
    <row r="1197" spans="4:4" x14ac:dyDescent="0.2">
      <c r="D1197" s="150"/>
    </row>
    <row r="1198" spans="4:4" x14ac:dyDescent="0.2">
      <c r="D1198" s="150"/>
    </row>
    <row r="1199" spans="4:4" x14ac:dyDescent="0.2">
      <c r="D1199" s="150"/>
    </row>
    <row r="1200" spans="4:4" x14ac:dyDescent="0.2">
      <c r="D1200" s="150"/>
    </row>
    <row r="1201" spans="4:4" x14ac:dyDescent="0.2">
      <c r="D1201" s="150"/>
    </row>
    <row r="1202" spans="4:4" x14ac:dyDescent="0.2">
      <c r="D1202" s="150"/>
    </row>
    <row r="1203" spans="4:4" x14ac:dyDescent="0.2">
      <c r="D1203" s="150"/>
    </row>
    <row r="1204" spans="4:4" x14ac:dyDescent="0.2">
      <c r="D1204" s="150"/>
    </row>
    <row r="1205" spans="4:4" x14ac:dyDescent="0.2">
      <c r="D1205" s="150"/>
    </row>
    <row r="1206" spans="4:4" x14ac:dyDescent="0.2">
      <c r="D1206" s="150"/>
    </row>
    <row r="1207" spans="4:4" x14ac:dyDescent="0.2">
      <c r="D1207" s="150"/>
    </row>
    <row r="1208" spans="4:4" x14ac:dyDescent="0.2">
      <c r="D1208" s="150"/>
    </row>
    <row r="1209" spans="4:4" x14ac:dyDescent="0.2">
      <c r="D1209" s="150"/>
    </row>
    <row r="1210" spans="4:4" x14ac:dyDescent="0.2">
      <c r="D1210" s="150"/>
    </row>
    <row r="1211" spans="4:4" x14ac:dyDescent="0.2">
      <c r="D1211" s="150"/>
    </row>
    <row r="1212" spans="4:4" x14ac:dyDescent="0.2">
      <c r="D1212" s="150"/>
    </row>
    <row r="1213" spans="4:4" x14ac:dyDescent="0.2">
      <c r="D1213" s="150"/>
    </row>
    <row r="1214" spans="4:4" x14ac:dyDescent="0.2">
      <c r="D1214" s="150"/>
    </row>
    <row r="1215" spans="4:4" x14ac:dyDescent="0.2">
      <c r="D1215" s="150"/>
    </row>
    <row r="1216" spans="4:4" x14ac:dyDescent="0.2">
      <c r="D1216" s="150"/>
    </row>
    <row r="1217" spans="4:4" x14ac:dyDescent="0.2">
      <c r="D1217" s="150"/>
    </row>
    <row r="1218" spans="4:4" x14ac:dyDescent="0.2">
      <c r="D1218" s="150"/>
    </row>
    <row r="1219" spans="4:4" x14ac:dyDescent="0.2">
      <c r="D1219" s="150"/>
    </row>
    <row r="1220" spans="4:4" x14ac:dyDescent="0.2">
      <c r="D1220" s="150"/>
    </row>
    <row r="1221" spans="4:4" x14ac:dyDescent="0.2">
      <c r="D1221" s="150"/>
    </row>
    <row r="1222" spans="4:4" x14ac:dyDescent="0.2">
      <c r="D1222" s="150"/>
    </row>
    <row r="1223" spans="4:4" x14ac:dyDescent="0.2">
      <c r="D1223" s="150"/>
    </row>
    <row r="1224" spans="4:4" x14ac:dyDescent="0.2">
      <c r="D1224" s="150"/>
    </row>
    <row r="1225" spans="4:4" x14ac:dyDescent="0.2">
      <c r="D1225" s="150"/>
    </row>
    <row r="1226" spans="4:4" x14ac:dyDescent="0.2">
      <c r="D1226" s="150"/>
    </row>
    <row r="1227" spans="4:4" x14ac:dyDescent="0.2">
      <c r="D1227" s="150"/>
    </row>
    <row r="1228" spans="4:4" x14ac:dyDescent="0.2">
      <c r="D1228" s="150"/>
    </row>
    <row r="1229" spans="4:4" x14ac:dyDescent="0.2">
      <c r="D1229" s="150"/>
    </row>
    <row r="1230" spans="4:4" x14ac:dyDescent="0.2">
      <c r="D1230" s="150"/>
    </row>
    <row r="1231" spans="4:4" x14ac:dyDescent="0.2">
      <c r="D1231" s="150"/>
    </row>
    <row r="1232" spans="4:4" x14ac:dyDescent="0.2">
      <c r="D1232" s="150"/>
    </row>
    <row r="1233" spans="4:4" x14ac:dyDescent="0.2">
      <c r="D1233" s="150"/>
    </row>
    <row r="1234" spans="4:4" x14ac:dyDescent="0.2">
      <c r="D1234" s="150"/>
    </row>
    <row r="1235" spans="4:4" x14ac:dyDescent="0.2">
      <c r="D1235" s="150"/>
    </row>
    <row r="1236" spans="4:4" x14ac:dyDescent="0.2">
      <c r="D1236" s="150"/>
    </row>
    <row r="1237" spans="4:4" x14ac:dyDescent="0.2">
      <c r="D1237" s="150"/>
    </row>
    <row r="1238" spans="4:4" x14ac:dyDescent="0.2">
      <c r="D1238" s="150"/>
    </row>
    <row r="1239" spans="4:4" x14ac:dyDescent="0.2">
      <c r="D1239" s="150"/>
    </row>
    <row r="1240" spans="4:4" x14ac:dyDescent="0.2">
      <c r="D1240" s="150"/>
    </row>
    <row r="1241" spans="4:4" x14ac:dyDescent="0.2">
      <c r="D1241" s="150"/>
    </row>
    <row r="1242" spans="4:4" x14ac:dyDescent="0.2">
      <c r="D1242" s="150"/>
    </row>
    <row r="1243" spans="4:4" x14ac:dyDescent="0.2">
      <c r="D1243" s="150"/>
    </row>
    <row r="1244" spans="4:4" x14ac:dyDescent="0.2">
      <c r="D1244" s="150"/>
    </row>
    <row r="1245" spans="4:4" x14ac:dyDescent="0.2">
      <c r="D1245" s="150"/>
    </row>
    <row r="1246" spans="4:4" x14ac:dyDescent="0.2">
      <c r="D1246" s="150"/>
    </row>
    <row r="1247" spans="4:4" x14ac:dyDescent="0.2">
      <c r="D1247" s="150"/>
    </row>
    <row r="1248" spans="4:4" x14ac:dyDescent="0.2">
      <c r="D1248" s="150"/>
    </row>
    <row r="1249" spans="4:4" x14ac:dyDescent="0.2">
      <c r="D1249" s="150"/>
    </row>
    <row r="1250" spans="4:4" x14ac:dyDescent="0.2">
      <c r="D1250" s="150"/>
    </row>
    <row r="1251" spans="4:4" x14ac:dyDescent="0.2">
      <c r="D1251" s="150"/>
    </row>
    <row r="1252" spans="4:4" x14ac:dyDescent="0.2">
      <c r="D1252" s="150"/>
    </row>
    <row r="1253" spans="4:4" x14ac:dyDescent="0.2">
      <c r="D1253" s="150"/>
    </row>
    <row r="1254" spans="4:4" x14ac:dyDescent="0.2">
      <c r="D1254" s="150"/>
    </row>
    <row r="1255" spans="4:4" x14ac:dyDescent="0.2">
      <c r="D1255" s="150"/>
    </row>
    <row r="1256" spans="4:4" x14ac:dyDescent="0.2">
      <c r="D1256" s="150"/>
    </row>
    <row r="1257" spans="4:4" x14ac:dyDescent="0.2">
      <c r="D1257" s="150"/>
    </row>
    <row r="1258" spans="4:4" x14ac:dyDescent="0.2">
      <c r="D1258" s="150"/>
    </row>
    <row r="1259" spans="4:4" x14ac:dyDescent="0.2">
      <c r="D1259" s="150"/>
    </row>
    <row r="1260" spans="4:4" x14ac:dyDescent="0.2">
      <c r="D1260" s="150"/>
    </row>
    <row r="1261" spans="4:4" x14ac:dyDescent="0.2">
      <c r="D1261" s="150"/>
    </row>
    <row r="1262" spans="4:4" x14ac:dyDescent="0.2">
      <c r="D1262" s="150"/>
    </row>
    <row r="1263" spans="4:4" x14ac:dyDescent="0.2">
      <c r="D1263" s="150"/>
    </row>
    <row r="1264" spans="4:4" x14ac:dyDescent="0.2">
      <c r="D1264" s="150"/>
    </row>
    <row r="1265" spans="4:4" x14ac:dyDescent="0.2">
      <c r="D1265" s="150"/>
    </row>
    <row r="1266" spans="4:4" x14ac:dyDescent="0.2">
      <c r="D1266" s="150"/>
    </row>
    <row r="1267" spans="4:4" x14ac:dyDescent="0.2">
      <c r="D1267" s="150"/>
    </row>
    <row r="1268" spans="4:4" x14ac:dyDescent="0.2">
      <c r="D1268" s="150"/>
    </row>
    <row r="1269" spans="4:4" x14ac:dyDescent="0.2">
      <c r="D1269" s="150"/>
    </row>
    <row r="1270" spans="4:4" x14ac:dyDescent="0.2">
      <c r="D1270" s="150"/>
    </row>
    <row r="1271" spans="4:4" x14ac:dyDescent="0.2">
      <c r="D1271" s="150"/>
    </row>
    <row r="1272" spans="4:4" x14ac:dyDescent="0.2">
      <c r="D1272" s="150"/>
    </row>
    <row r="1273" spans="4:4" x14ac:dyDescent="0.2">
      <c r="D1273" s="150"/>
    </row>
    <row r="1274" spans="4:4" x14ac:dyDescent="0.2">
      <c r="D1274" s="150"/>
    </row>
    <row r="1275" spans="4:4" x14ac:dyDescent="0.2">
      <c r="D1275" s="150"/>
    </row>
    <row r="1276" spans="4:4" x14ac:dyDescent="0.2">
      <c r="D1276" s="150"/>
    </row>
    <row r="1277" spans="4:4" x14ac:dyDescent="0.2">
      <c r="D1277" s="150"/>
    </row>
    <row r="1278" spans="4:4" x14ac:dyDescent="0.2">
      <c r="D1278" s="150"/>
    </row>
    <row r="1279" spans="4:4" x14ac:dyDescent="0.2">
      <c r="D1279" s="150"/>
    </row>
    <row r="1280" spans="4:4" x14ac:dyDescent="0.2">
      <c r="D1280" s="150"/>
    </row>
    <row r="1281" spans="4:4" x14ac:dyDescent="0.2">
      <c r="D1281" s="150"/>
    </row>
    <row r="1282" spans="4:4" x14ac:dyDescent="0.2">
      <c r="D1282" s="150"/>
    </row>
    <row r="1283" spans="4:4" x14ac:dyDescent="0.2">
      <c r="D1283" s="150"/>
    </row>
    <row r="1284" spans="4:4" x14ac:dyDescent="0.2">
      <c r="D1284" s="150"/>
    </row>
    <row r="1285" spans="4:4" x14ac:dyDescent="0.2">
      <c r="D1285" s="150"/>
    </row>
    <row r="1286" spans="4:4" x14ac:dyDescent="0.2">
      <c r="D1286" s="150"/>
    </row>
    <row r="1287" spans="4:4" x14ac:dyDescent="0.2">
      <c r="D1287" s="150"/>
    </row>
    <row r="1288" spans="4:4" x14ac:dyDescent="0.2">
      <c r="D1288" s="150"/>
    </row>
    <row r="1289" spans="4:4" x14ac:dyDescent="0.2">
      <c r="D1289" s="150"/>
    </row>
    <row r="1290" spans="4:4" x14ac:dyDescent="0.2">
      <c r="D1290" s="150"/>
    </row>
    <row r="1291" spans="4:4" x14ac:dyDescent="0.2">
      <c r="D1291" s="150"/>
    </row>
    <row r="1292" spans="4:4" x14ac:dyDescent="0.2">
      <c r="D1292" s="150"/>
    </row>
    <row r="1293" spans="4:4" x14ac:dyDescent="0.2">
      <c r="D1293" s="150"/>
    </row>
    <row r="1294" spans="4:4" x14ac:dyDescent="0.2">
      <c r="D1294" s="150"/>
    </row>
    <row r="1295" spans="4:4" x14ac:dyDescent="0.2">
      <c r="D1295" s="150"/>
    </row>
    <row r="1296" spans="4:4" x14ac:dyDescent="0.2">
      <c r="D1296" s="150"/>
    </row>
    <row r="1297" spans="4:4" x14ac:dyDescent="0.2">
      <c r="D1297" s="150"/>
    </row>
    <row r="1298" spans="4:4" x14ac:dyDescent="0.2">
      <c r="D1298" s="150"/>
    </row>
    <row r="1299" spans="4:4" x14ac:dyDescent="0.2">
      <c r="D1299" s="150"/>
    </row>
    <row r="1300" spans="4:4" x14ac:dyDescent="0.2">
      <c r="D1300" s="150"/>
    </row>
    <row r="1301" spans="4:4" x14ac:dyDescent="0.2">
      <c r="D1301" s="150"/>
    </row>
    <row r="1302" spans="4:4" x14ac:dyDescent="0.2">
      <c r="D1302" s="150"/>
    </row>
    <row r="1303" spans="4:4" x14ac:dyDescent="0.2">
      <c r="D1303" s="150"/>
    </row>
    <row r="1304" spans="4:4" x14ac:dyDescent="0.2">
      <c r="D1304" s="150"/>
    </row>
    <row r="1305" spans="4:4" x14ac:dyDescent="0.2">
      <c r="D1305" s="150"/>
    </row>
    <row r="1306" spans="4:4" x14ac:dyDescent="0.2">
      <c r="D1306" s="150"/>
    </row>
    <row r="1307" spans="4:4" x14ac:dyDescent="0.2">
      <c r="D1307" s="150"/>
    </row>
    <row r="1308" spans="4:4" x14ac:dyDescent="0.2">
      <c r="D1308" s="150"/>
    </row>
    <row r="1309" spans="4:4" x14ac:dyDescent="0.2">
      <c r="D1309" s="150"/>
    </row>
    <row r="1310" spans="4:4" x14ac:dyDescent="0.2">
      <c r="D1310" s="150"/>
    </row>
    <row r="1311" spans="4:4" x14ac:dyDescent="0.2">
      <c r="D1311" s="150"/>
    </row>
    <row r="1312" spans="4:4" x14ac:dyDescent="0.2">
      <c r="D1312" s="150"/>
    </row>
    <row r="1313" spans="4:4" x14ac:dyDescent="0.2">
      <c r="D1313" s="150"/>
    </row>
    <row r="1314" spans="4:4" x14ac:dyDescent="0.2">
      <c r="D1314" s="150"/>
    </row>
    <row r="1315" spans="4:4" x14ac:dyDescent="0.2">
      <c r="D1315" s="150"/>
    </row>
    <row r="1316" spans="4:4" x14ac:dyDescent="0.2">
      <c r="D1316" s="150"/>
    </row>
    <row r="1317" spans="4:4" x14ac:dyDescent="0.2">
      <c r="D1317" s="150"/>
    </row>
    <row r="1318" spans="4:4" x14ac:dyDescent="0.2">
      <c r="D1318" s="150"/>
    </row>
    <row r="1319" spans="4:4" x14ac:dyDescent="0.2">
      <c r="D1319" s="150"/>
    </row>
    <row r="1320" spans="4:4" x14ac:dyDescent="0.2">
      <c r="D1320" s="150"/>
    </row>
    <row r="1321" spans="4:4" x14ac:dyDescent="0.2">
      <c r="D1321" s="150"/>
    </row>
    <row r="1322" spans="4:4" x14ac:dyDescent="0.2">
      <c r="D1322" s="150"/>
    </row>
    <row r="1323" spans="4:4" x14ac:dyDescent="0.2">
      <c r="D1323" s="150"/>
    </row>
    <row r="1324" spans="4:4" x14ac:dyDescent="0.2">
      <c r="D1324" s="150"/>
    </row>
    <row r="1325" spans="4:4" x14ac:dyDescent="0.2">
      <c r="D1325" s="150"/>
    </row>
    <row r="1326" spans="4:4" x14ac:dyDescent="0.2">
      <c r="D1326" s="150"/>
    </row>
    <row r="1327" spans="4:4" x14ac:dyDescent="0.2">
      <c r="D1327" s="150"/>
    </row>
    <row r="1328" spans="4:4" x14ac:dyDescent="0.2">
      <c r="D1328" s="150"/>
    </row>
    <row r="1329" spans="4:4" x14ac:dyDescent="0.2">
      <c r="D1329" s="150"/>
    </row>
    <row r="1330" spans="4:4" x14ac:dyDescent="0.2">
      <c r="D1330" s="150"/>
    </row>
    <row r="1331" spans="4:4" x14ac:dyDescent="0.2">
      <c r="D1331" s="150"/>
    </row>
    <row r="1332" spans="4:4" x14ac:dyDescent="0.2">
      <c r="D1332" s="150"/>
    </row>
    <row r="1333" spans="4:4" x14ac:dyDescent="0.2">
      <c r="D1333" s="150"/>
    </row>
    <row r="1334" spans="4:4" x14ac:dyDescent="0.2">
      <c r="D1334" s="150"/>
    </row>
    <row r="1335" spans="4:4" x14ac:dyDescent="0.2">
      <c r="D1335" s="150"/>
    </row>
    <row r="1336" spans="4:4" x14ac:dyDescent="0.2">
      <c r="D1336" s="150"/>
    </row>
    <row r="1337" spans="4:4" x14ac:dyDescent="0.2">
      <c r="D1337" s="150"/>
    </row>
    <row r="1338" spans="4:4" x14ac:dyDescent="0.2">
      <c r="D1338" s="150"/>
    </row>
    <row r="1339" spans="4:4" x14ac:dyDescent="0.2">
      <c r="D1339" s="150"/>
    </row>
    <row r="1340" spans="4:4" x14ac:dyDescent="0.2">
      <c r="D1340" s="150"/>
    </row>
    <row r="1341" spans="4:4" x14ac:dyDescent="0.2">
      <c r="D1341" s="150"/>
    </row>
    <row r="1342" spans="4:4" x14ac:dyDescent="0.2">
      <c r="D1342" s="150"/>
    </row>
    <row r="1343" spans="4:4" x14ac:dyDescent="0.2">
      <c r="D1343" s="150"/>
    </row>
    <row r="1344" spans="4:4" x14ac:dyDescent="0.2">
      <c r="D1344" s="150"/>
    </row>
    <row r="1345" spans="4:4" x14ac:dyDescent="0.2">
      <c r="D1345" s="150"/>
    </row>
    <row r="1346" spans="4:4" x14ac:dyDescent="0.2">
      <c r="D1346" s="150"/>
    </row>
    <row r="1347" spans="4:4" x14ac:dyDescent="0.2">
      <c r="D1347" s="150"/>
    </row>
    <row r="1348" spans="4:4" x14ac:dyDescent="0.2">
      <c r="D1348" s="150"/>
    </row>
    <row r="1349" spans="4:4" x14ac:dyDescent="0.2">
      <c r="D1349" s="150"/>
    </row>
    <row r="1350" spans="4:4" x14ac:dyDescent="0.2">
      <c r="D1350" s="150"/>
    </row>
    <row r="1351" spans="4:4" x14ac:dyDescent="0.2">
      <c r="D1351" s="150"/>
    </row>
    <row r="1352" spans="4:4" x14ac:dyDescent="0.2">
      <c r="D1352" s="150"/>
    </row>
    <row r="1353" spans="4:4" x14ac:dyDescent="0.2">
      <c r="D1353" s="150"/>
    </row>
    <row r="1354" spans="4:4" x14ac:dyDescent="0.2">
      <c r="D1354" s="150"/>
    </row>
    <row r="1355" spans="4:4" x14ac:dyDescent="0.2">
      <c r="D1355" s="150"/>
    </row>
    <row r="1356" spans="4:4" x14ac:dyDescent="0.2">
      <c r="D1356" s="150"/>
    </row>
    <row r="1357" spans="4:4" x14ac:dyDescent="0.2">
      <c r="D1357" s="150"/>
    </row>
    <row r="1358" spans="4:4" x14ac:dyDescent="0.2">
      <c r="D1358" s="150"/>
    </row>
    <row r="1359" spans="4:4" x14ac:dyDescent="0.2">
      <c r="D1359" s="150"/>
    </row>
    <row r="1360" spans="4:4" x14ac:dyDescent="0.2">
      <c r="D1360" s="150"/>
    </row>
    <row r="1361" spans="4:4" x14ac:dyDescent="0.2">
      <c r="D1361" s="150"/>
    </row>
    <row r="1362" spans="4:4" x14ac:dyDescent="0.2">
      <c r="D1362" s="150"/>
    </row>
    <row r="1363" spans="4:4" x14ac:dyDescent="0.2">
      <c r="D1363" s="150"/>
    </row>
    <row r="1364" spans="4:4" x14ac:dyDescent="0.2">
      <c r="D1364" s="150"/>
    </row>
    <row r="1365" spans="4:4" x14ac:dyDescent="0.2">
      <c r="D1365" s="150"/>
    </row>
    <row r="1366" spans="4:4" x14ac:dyDescent="0.2">
      <c r="D1366" s="150"/>
    </row>
    <row r="1367" spans="4:4" x14ac:dyDescent="0.2">
      <c r="D1367" s="150"/>
    </row>
    <row r="1368" spans="4:4" x14ac:dyDescent="0.2">
      <c r="D1368" s="150"/>
    </row>
    <row r="1369" spans="4:4" x14ac:dyDescent="0.2">
      <c r="D1369" s="150"/>
    </row>
    <row r="1370" spans="4:4" x14ac:dyDescent="0.2">
      <c r="D1370" s="150"/>
    </row>
    <row r="1371" spans="4:4" x14ac:dyDescent="0.2">
      <c r="D1371" s="150"/>
    </row>
    <row r="1372" spans="4:4" x14ac:dyDescent="0.2">
      <c r="D1372" s="150"/>
    </row>
    <row r="1373" spans="4:4" x14ac:dyDescent="0.2">
      <c r="D1373" s="150"/>
    </row>
    <row r="1374" spans="4:4" x14ac:dyDescent="0.2">
      <c r="D1374" s="150"/>
    </row>
    <row r="1375" spans="4:4" x14ac:dyDescent="0.2">
      <c r="D1375" s="150"/>
    </row>
    <row r="1376" spans="4:4" x14ac:dyDescent="0.2">
      <c r="D1376" s="150"/>
    </row>
    <row r="1377" spans="4:4" x14ac:dyDescent="0.2">
      <c r="D1377" s="150"/>
    </row>
    <row r="1378" spans="4:4" x14ac:dyDescent="0.2">
      <c r="D1378" s="150"/>
    </row>
    <row r="1379" spans="4:4" x14ac:dyDescent="0.2">
      <c r="D1379" s="150"/>
    </row>
    <row r="1380" spans="4:4" x14ac:dyDescent="0.2">
      <c r="D1380" s="150"/>
    </row>
    <row r="1381" spans="4:4" x14ac:dyDescent="0.2">
      <c r="D1381" s="150"/>
    </row>
    <row r="1382" spans="4:4" x14ac:dyDescent="0.2">
      <c r="D1382" s="150"/>
    </row>
    <row r="1383" spans="4:4" x14ac:dyDescent="0.2">
      <c r="D1383" s="150"/>
    </row>
    <row r="1384" spans="4:4" x14ac:dyDescent="0.2">
      <c r="D1384" s="150"/>
    </row>
    <row r="1385" spans="4:4" x14ac:dyDescent="0.2">
      <c r="D1385" s="150"/>
    </row>
    <row r="1386" spans="4:4" x14ac:dyDescent="0.2">
      <c r="D1386" s="150"/>
    </row>
    <row r="1387" spans="4:4" x14ac:dyDescent="0.2">
      <c r="D1387" s="150"/>
    </row>
    <row r="1388" spans="4:4" x14ac:dyDescent="0.2">
      <c r="D1388" s="150"/>
    </row>
    <row r="1389" spans="4:4" x14ac:dyDescent="0.2">
      <c r="D1389" s="150"/>
    </row>
    <row r="1390" spans="4:4" x14ac:dyDescent="0.2">
      <c r="D1390" s="150"/>
    </row>
    <row r="1391" spans="4:4" x14ac:dyDescent="0.2">
      <c r="D1391" s="150"/>
    </row>
    <row r="1392" spans="4:4" x14ac:dyDescent="0.2">
      <c r="D1392" s="150"/>
    </row>
    <row r="1393" spans="4:4" x14ac:dyDescent="0.2">
      <c r="D1393" s="150"/>
    </row>
    <row r="1394" spans="4:4" x14ac:dyDescent="0.2">
      <c r="D1394" s="150"/>
    </row>
    <row r="1395" spans="4:4" x14ac:dyDescent="0.2">
      <c r="D1395" s="150"/>
    </row>
    <row r="1396" spans="4:4" x14ac:dyDescent="0.2">
      <c r="D1396" s="150"/>
    </row>
    <row r="1397" spans="4:4" x14ac:dyDescent="0.2">
      <c r="D1397" s="150"/>
    </row>
    <row r="1398" spans="4:4" x14ac:dyDescent="0.2">
      <c r="D1398" s="150"/>
    </row>
    <row r="1399" spans="4:4" x14ac:dyDescent="0.2">
      <c r="D1399" s="150"/>
    </row>
    <row r="1400" spans="4:4" x14ac:dyDescent="0.2">
      <c r="D1400" s="150"/>
    </row>
    <row r="1401" spans="4:4" x14ac:dyDescent="0.2">
      <c r="D1401" s="150"/>
    </row>
    <row r="1402" spans="4:4" x14ac:dyDescent="0.2">
      <c r="D1402" s="150"/>
    </row>
    <row r="1403" spans="4:4" x14ac:dyDescent="0.2">
      <c r="D1403" s="150"/>
    </row>
    <row r="1404" spans="4:4" x14ac:dyDescent="0.2">
      <c r="D1404" s="150"/>
    </row>
    <row r="1405" spans="4:4" x14ac:dyDescent="0.2">
      <c r="D1405" s="150"/>
    </row>
    <row r="1406" spans="4:4" x14ac:dyDescent="0.2">
      <c r="D1406" s="150"/>
    </row>
    <row r="1407" spans="4:4" x14ac:dyDescent="0.2">
      <c r="D1407" s="150"/>
    </row>
    <row r="1408" spans="4:4" x14ac:dyDescent="0.2">
      <c r="D1408" s="150"/>
    </row>
    <row r="1409" spans="4:4" x14ac:dyDescent="0.2">
      <c r="D1409" s="150"/>
    </row>
    <row r="1410" spans="4:4" x14ac:dyDescent="0.2">
      <c r="D1410" s="150"/>
    </row>
    <row r="1411" spans="4:4" x14ac:dyDescent="0.2">
      <c r="D1411" s="150"/>
    </row>
    <row r="1412" spans="4:4" x14ac:dyDescent="0.2">
      <c r="D1412" s="150"/>
    </row>
    <row r="1413" spans="4:4" x14ac:dyDescent="0.2">
      <c r="D1413" s="150"/>
    </row>
    <row r="1414" spans="4:4" x14ac:dyDescent="0.2">
      <c r="D1414" s="150"/>
    </row>
    <row r="1415" spans="4:4" x14ac:dyDescent="0.2">
      <c r="D1415" s="150"/>
    </row>
    <row r="1416" spans="4:4" x14ac:dyDescent="0.2">
      <c r="D1416" s="150"/>
    </row>
    <row r="1417" spans="4:4" x14ac:dyDescent="0.2">
      <c r="D1417" s="150"/>
    </row>
    <row r="1418" spans="4:4" x14ac:dyDescent="0.2">
      <c r="D1418" s="150"/>
    </row>
    <row r="1419" spans="4:4" x14ac:dyDescent="0.2">
      <c r="D1419" s="150"/>
    </row>
    <row r="1420" spans="4:4" x14ac:dyDescent="0.2">
      <c r="D1420" s="150"/>
    </row>
    <row r="1421" spans="4:4" x14ac:dyDescent="0.2">
      <c r="D1421" s="150"/>
    </row>
    <row r="1422" spans="4:4" x14ac:dyDescent="0.2">
      <c r="D1422" s="150"/>
    </row>
    <row r="1423" spans="4:4" x14ac:dyDescent="0.2">
      <c r="D1423" s="150"/>
    </row>
    <row r="1424" spans="4:4" x14ac:dyDescent="0.2">
      <c r="D1424" s="150"/>
    </row>
    <row r="1425" spans="4:4" x14ac:dyDescent="0.2">
      <c r="D1425" s="150"/>
    </row>
    <row r="1426" spans="4:4" x14ac:dyDescent="0.2">
      <c r="D1426" s="150"/>
    </row>
    <row r="1427" spans="4:4" x14ac:dyDescent="0.2">
      <c r="D1427" s="150"/>
    </row>
    <row r="1428" spans="4:4" x14ac:dyDescent="0.2">
      <c r="D1428" s="150"/>
    </row>
    <row r="1429" spans="4:4" x14ac:dyDescent="0.2">
      <c r="D1429" s="150"/>
    </row>
    <row r="1430" spans="4:4" x14ac:dyDescent="0.2">
      <c r="D1430" s="150"/>
    </row>
    <row r="1431" spans="4:4" x14ac:dyDescent="0.2">
      <c r="D1431" s="150"/>
    </row>
    <row r="1432" spans="4:4" x14ac:dyDescent="0.2">
      <c r="D1432" s="150"/>
    </row>
    <row r="1433" spans="4:4" x14ac:dyDescent="0.2">
      <c r="D1433" s="150"/>
    </row>
    <row r="1434" spans="4:4" x14ac:dyDescent="0.2">
      <c r="D1434" s="150"/>
    </row>
    <row r="1435" spans="4:4" x14ac:dyDescent="0.2">
      <c r="D1435" s="150"/>
    </row>
    <row r="1436" spans="4:4" x14ac:dyDescent="0.2">
      <c r="D1436" s="150"/>
    </row>
    <row r="1437" spans="4:4" x14ac:dyDescent="0.2">
      <c r="D1437" s="150"/>
    </row>
    <row r="1438" spans="4:4" x14ac:dyDescent="0.2">
      <c r="D1438" s="150"/>
    </row>
    <row r="1439" spans="4:4" x14ac:dyDescent="0.2">
      <c r="D1439" s="150"/>
    </row>
    <row r="1440" spans="4:4" x14ac:dyDescent="0.2">
      <c r="D1440" s="150"/>
    </row>
    <row r="1441" spans="4:4" x14ac:dyDescent="0.2">
      <c r="D1441" s="150"/>
    </row>
    <row r="1442" spans="4:4" x14ac:dyDescent="0.2">
      <c r="D1442" s="150"/>
    </row>
    <row r="1443" spans="4:4" x14ac:dyDescent="0.2">
      <c r="D1443" s="150"/>
    </row>
    <row r="1444" spans="4:4" x14ac:dyDescent="0.2">
      <c r="D1444" s="150"/>
    </row>
    <row r="1445" spans="4:4" x14ac:dyDescent="0.2">
      <c r="D1445" s="150"/>
    </row>
    <row r="1446" spans="4:4" x14ac:dyDescent="0.2">
      <c r="D1446" s="150"/>
    </row>
    <row r="1447" spans="4:4" x14ac:dyDescent="0.2">
      <c r="D1447" s="150"/>
    </row>
    <row r="1448" spans="4:4" x14ac:dyDescent="0.2">
      <c r="D1448" s="150"/>
    </row>
    <row r="1449" spans="4:4" x14ac:dyDescent="0.2">
      <c r="D1449" s="150"/>
    </row>
    <row r="1450" spans="4:4" x14ac:dyDescent="0.2">
      <c r="D1450" s="150"/>
    </row>
    <row r="1451" spans="4:4" x14ac:dyDescent="0.2">
      <c r="D1451" s="150"/>
    </row>
    <row r="1452" spans="4:4" x14ac:dyDescent="0.2">
      <c r="D1452" s="150"/>
    </row>
    <row r="1453" spans="4:4" x14ac:dyDescent="0.2">
      <c r="D1453" s="150"/>
    </row>
    <row r="1454" spans="4:4" x14ac:dyDescent="0.2">
      <c r="D1454" s="150"/>
    </row>
    <row r="1455" spans="4:4" x14ac:dyDescent="0.2">
      <c r="D1455" s="150"/>
    </row>
    <row r="1456" spans="4:4" x14ac:dyDescent="0.2">
      <c r="D1456" s="150"/>
    </row>
    <row r="1457" spans="4:4" x14ac:dyDescent="0.2">
      <c r="D1457" s="150"/>
    </row>
    <row r="1458" spans="4:4" x14ac:dyDescent="0.2">
      <c r="D1458" s="150"/>
    </row>
    <row r="1459" spans="4:4" x14ac:dyDescent="0.2">
      <c r="D1459" s="150"/>
    </row>
    <row r="1460" spans="4:4" x14ac:dyDescent="0.2">
      <c r="D1460" s="150"/>
    </row>
    <row r="1461" spans="4:4" x14ac:dyDescent="0.2">
      <c r="D1461" s="150"/>
    </row>
    <row r="1462" spans="4:4" x14ac:dyDescent="0.2">
      <c r="D1462" s="150"/>
    </row>
    <row r="1463" spans="4:4" x14ac:dyDescent="0.2">
      <c r="D1463" s="150"/>
    </row>
    <row r="1464" spans="4:4" x14ac:dyDescent="0.2">
      <c r="D1464" s="150"/>
    </row>
    <row r="1465" spans="4:4" x14ac:dyDescent="0.2">
      <c r="D1465" s="150"/>
    </row>
    <row r="1466" spans="4:4" x14ac:dyDescent="0.2">
      <c r="D1466" s="150"/>
    </row>
    <row r="1467" spans="4:4" x14ac:dyDescent="0.2">
      <c r="D1467" s="150"/>
    </row>
    <row r="1468" spans="4:4" x14ac:dyDescent="0.2">
      <c r="D1468" s="150"/>
    </row>
    <row r="1469" spans="4:4" x14ac:dyDescent="0.2">
      <c r="D1469" s="150"/>
    </row>
    <row r="1470" spans="4:4" x14ac:dyDescent="0.2">
      <c r="D1470" s="150"/>
    </row>
    <row r="1471" spans="4:4" x14ac:dyDescent="0.2">
      <c r="D1471" s="150"/>
    </row>
    <row r="1472" spans="4:4" x14ac:dyDescent="0.2">
      <c r="D1472" s="150"/>
    </row>
    <row r="1473" spans="4:4" x14ac:dyDescent="0.2">
      <c r="D1473" s="150"/>
    </row>
    <row r="1474" spans="4:4" x14ac:dyDescent="0.2">
      <c r="D1474" s="150"/>
    </row>
    <row r="1475" spans="4:4" x14ac:dyDescent="0.2">
      <c r="D1475" s="150"/>
    </row>
    <row r="1476" spans="4:4" x14ac:dyDescent="0.2">
      <c r="D1476" s="150"/>
    </row>
    <row r="1477" spans="4:4" x14ac:dyDescent="0.2">
      <c r="D1477" s="150"/>
    </row>
    <row r="1478" spans="4:4" x14ac:dyDescent="0.2">
      <c r="D1478" s="150"/>
    </row>
    <row r="1479" spans="4:4" x14ac:dyDescent="0.2">
      <c r="D1479" s="150"/>
    </row>
    <row r="1480" spans="4:4" x14ac:dyDescent="0.2">
      <c r="D1480" s="150"/>
    </row>
    <row r="1481" spans="4:4" x14ac:dyDescent="0.2">
      <c r="D1481" s="150"/>
    </row>
    <row r="1482" spans="4:4" x14ac:dyDescent="0.2">
      <c r="D1482" s="150"/>
    </row>
    <row r="1483" spans="4:4" x14ac:dyDescent="0.2">
      <c r="D1483" s="150"/>
    </row>
    <row r="1484" spans="4:4" x14ac:dyDescent="0.2">
      <c r="D1484" s="150"/>
    </row>
    <row r="1485" spans="4:4" x14ac:dyDescent="0.2">
      <c r="D1485" s="150"/>
    </row>
    <row r="1486" spans="4:4" x14ac:dyDescent="0.2">
      <c r="D1486" s="150"/>
    </row>
    <row r="1487" spans="4:4" x14ac:dyDescent="0.2">
      <c r="D1487" s="150"/>
    </row>
    <row r="1488" spans="4:4" x14ac:dyDescent="0.2">
      <c r="D1488" s="150"/>
    </row>
    <row r="1489" spans="4:4" x14ac:dyDescent="0.2">
      <c r="D1489" s="150"/>
    </row>
    <row r="1490" spans="4:4" x14ac:dyDescent="0.2">
      <c r="D1490" s="150"/>
    </row>
    <row r="1491" spans="4:4" x14ac:dyDescent="0.2">
      <c r="D1491" s="150"/>
    </row>
    <row r="1492" spans="4:4" x14ac:dyDescent="0.2">
      <c r="D1492" s="150"/>
    </row>
    <row r="1493" spans="4:4" x14ac:dyDescent="0.2">
      <c r="D1493" s="150"/>
    </row>
    <row r="1494" spans="4:4" x14ac:dyDescent="0.2">
      <c r="D1494" s="150"/>
    </row>
    <row r="1495" spans="4:4" x14ac:dyDescent="0.2">
      <c r="D1495" s="150"/>
    </row>
    <row r="1496" spans="4:4" x14ac:dyDescent="0.2">
      <c r="D1496" s="150"/>
    </row>
    <row r="1497" spans="4:4" x14ac:dyDescent="0.2">
      <c r="D1497" s="150"/>
    </row>
    <row r="1498" spans="4:4" x14ac:dyDescent="0.2">
      <c r="D1498" s="150"/>
    </row>
    <row r="1499" spans="4:4" x14ac:dyDescent="0.2">
      <c r="D1499" s="150"/>
    </row>
    <row r="1500" spans="4:4" x14ac:dyDescent="0.2">
      <c r="D1500" s="150"/>
    </row>
    <row r="1501" spans="4:4" x14ac:dyDescent="0.2">
      <c r="D1501" s="150"/>
    </row>
    <row r="1502" spans="4:4" x14ac:dyDescent="0.2">
      <c r="D1502" s="150"/>
    </row>
    <row r="1503" spans="4:4" x14ac:dyDescent="0.2">
      <c r="D1503" s="150"/>
    </row>
    <row r="1504" spans="4:4" x14ac:dyDescent="0.2">
      <c r="D1504" s="150"/>
    </row>
    <row r="1505" spans="4:4" x14ac:dyDescent="0.2">
      <c r="D1505" s="150"/>
    </row>
    <row r="1506" spans="4:4" x14ac:dyDescent="0.2">
      <c r="D1506" s="150"/>
    </row>
    <row r="1507" spans="4:4" x14ac:dyDescent="0.2">
      <c r="D1507" s="150"/>
    </row>
    <row r="1508" spans="4:4" x14ac:dyDescent="0.2">
      <c r="D1508" s="150"/>
    </row>
    <row r="1509" spans="4:4" x14ac:dyDescent="0.2">
      <c r="D1509" s="150"/>
    </row>
    <row r="1510" spans="4:4" x14ac:dyDescent="0.2">
      <c r="D1510" s="150"/>
    </row>
    <row r="1511" spans="4:4" x14ac:dyDescent="0.2">
      <c r="D1511" s="150"/>
    </row>
    <row r="1512" spans="4:4" x14ac:dyDescent="0.2">
      <c r="D1512" s="150"/>
    </row>
    <row r="1513" spans="4:4" x14ac:dyDescent="0.2">
      <c r="D1513" s="150"/>
    </row>
    <row r="1514" spans="4:4" x14ac:dyDescent="0.2">
      <c r="D1514" s="150"/>
    </row>
    <row r="1515" spans="4:4" x14ac:dyDescent="0.2">
      <c r="D1515" s="150"/>
    </row>
    <row r="1516" spans="4:4" x14ac:dyDescent="0.2">
      <c r="D1516" s="150"/>
    </row>
    <row r="1517" spans="4:4" x14ac:dyDescent="0.2">
      <c r="D1517" s="150"/>
    </row>
    <row r="1518" spans="4:4" x14ac:dyDescent="0.2">
      <c r="D1518" s="150"/>
    </row>
    <row r="1519" spans="4:4" x14ac:dyDescent="0.2">
      <c r="D1519" s="150"/>
    </row>
    <row r="1520" spans="4:4" x14ac:dyDescent="0.2">
      <c r="D1520" s="150"/>
    </row>
    <row r="1521" spans="4:4" x14ac:dyDescent="0.2">
      <c r="D1521" s="150"/>
    </row>
    <row r="1522" spans="4:4" x14ac:dyDescent="0.2">
      <c r="D1522" s="150"/>
    </row>
    <row r="1523" spans="4:4" x14ac:dyDescent="0.2">
      <c r="D1523" s="150"/>
    </row>
    <row r="1524" spans="4:4" x14ac:dyDescent="0.2">
      <c r="D1524" s="150"/>
    </row>
    <row r="1525" spans="4:4" x14ac:dyDescent="0.2">
      <c r="D1525" s="150"/>
    </row>
    <row r="1526" spans="4:4" x14ac:dyDescent="0.2">
      <c r="D1526" s="150"/>
    </row>
    <row r="1527" spans="4:4" x14ac:dyDescent="0.2">
      <c r="D1527" s="150"/>
    </row>
    <row r="1528" spans="4:4" x14ac:dyDescent="0.2">
      <c r="D1528" s="150"/>
    </row>
    <row r="1529" spans="4:4" x14ac:dyDescent="0.2">
      <c r="D1529" s="150"/>
    </row>
    <row r="1530" spans="4:4" x14ac:dyDescent="0.2">
      <c r="D1530" s="150"/>
    </row>
    <row r="1531" spans="4:4" x14ac:dyDescent="0.2">
      <c r="D1531" s="150"/>
    </row>
    <row r="1532" spans="4:4" x14ac:dyDescent="0.2">
      <c r="D1532" s="150"/>
    </row>
    <row r="1533" spans="4:4" x14ac:dyDescent="0.2">
      <c r="D1533" s="150"/>
    </row>
    <row r="1534" spans="4:4" x14ac:dyDescent="0.2">
      <c r="D1534" s="150"/>
    </row>
    <row r="1535" spans="4:4" x14ac:dyDescent="0.2">
      <c r="D1535" s="150"/>
    </row>
    <row r="1536" spans="4:4" x14ac:dyDescent="0.2">
      <c r="D1536" s="150"/>
    </row>
    <row r="1537" spans="4:4" x14ac:dyDescent="0.2">
      <c r="D1537" s="150"/>
    </row>
    <row r="1538" spans="4:4" x14ac:dyDescent="0.2">
      <c r="D1538" s="150"/>
    </row>
    <row r="1539" spans="4:4" x14ac:dyDescent="0.2">
      <c r="D1539" s="150"/>
    </row>
    <row r="1540" spans="4:4" x14ac:dyDescent="0.2">
      <c r="D1540" s="150"/>
    </row>
    <row r="1541" spans="4:4" x14ac:dyDescent="0.2">
      <c r="D1541" s="150"/>
    </row>
    <row r="1542" spans="4:4" x14ac:dyDescent="0.2">
      <c r="D1542" s="150"/>
    </row>
    <row r="1543" spans="4:4" x14ac:dyDescent="0.2">
      <c r="D1543" s="150"/>
    </row>
    <row r="1544" spans="4:4" x14ac:dyDescent="0.2">
      <c r="D1544" s="150"/>
    </row>
    <row r="1545" spans="4:4" x14ac:dyDescent="0.2">
      <c r="D1545" s="150"/>
    </row>
    <row r="1546" spans="4:4" x14ac:dyDescent="0.2">
      <c r="D1546" s="150"/>
    </row>
    <row r="1547" spans="4:4" x14ac:dyDescent="0.2">
      <c r="D1547" s="150"/>
    </row>
    <row r="1548" spans="4:4" x14ac:dyDescent="0.2">
      <c r="D1548" s="150"/>
    </row>
    <row r="1549" spans="4:4" x14ac:dyDescent="0.2">
      <c r="D1549" s="150"/>
    </row>
    <row r="1550" spans="4:4" x14ac:dyDescent="0.2">
      <c r="D1550" s="150"/>
    </row>
    <row r="1551" spans="4:4" x14ac:dyDescent="0.2">
      <c r="D1551" s="150"/>
    </row>
    <row r="1552" spans="4:4" x14ac:dyDescent="0.2">
      <c r="D1552" s="150"/>
    </row>
    <row r="1553" spans="4:4" x14ac:dyDescent="0.2">
      <c r="D1553" s="150"/>
    </row>
    <row r="1554" spans="4:4" x14ac:dyDescent="0.2">
      <c r="D1554" s="150"/>
    </row>
    <row r="1555" spans="4:4" x14ac:dyDescent="0.2">
      <c r="D1555" s="150"/>
    </row>
    <row r="1556" spans="4:4" x14ac:dyDescent="0.2">
      <c r="D1556" s="150"/>
    </row>
    <row r="1557" spans="4:4" x14ac:dyDescent="0.2">
      <c r="D1557" s="150"/>
    </row>
    <row r="1558" spans="4:4" x14ac:dyDescent="0.2">
      <c r="D1558" s="150"/>
    </row>
    <row r="1559" spans="4:4" x14ac:dyDescent="0.2">
      <c r="D1559" s="150"/>
    </row>
    <row r="1560" spans="4:4" x14ac:dyDescent="0.2">
      <c r="D1560" s="150"/>
    </row>
    <row r="1561" spans="4:4" x14ac:dyDescent="0.2">
      <c r="D1561" s="150"/>
    </row>
    <row r="1562" spans="4:4" x14ac:dyDescent="0.2">
      <c r="D1562" s="150"/>
    </row>
    <row r="1563" spans="4:4" x14ac:dyDescent="0.2">
      <c r="D1563" s="150"/>
    </row>
    <row r="1564" spans="4:4" x14ac:dyDescent="0.2">
      <c r="D1564" s="150"/>
    </row>
    <row r="1565" spans="4:4" x14ac:dyDescent="0.2">
      <c r="D1565" s="150"/>
    </row>
    <row r="1566" spans="4:4" x14ac:dyDescent="0.2">
      <c r="D1566" s="150"/>
    </row>
    <row r="1567" spans="4:4" x14ac:dyDescent="0.2">
      <c r="D1567" s="150"/>
    </row>
    <row r="1568" spans="4:4" x14ac:dyDescent="0.2">
      <c r="D1568" s="150"/>
    </row>
    <row r="1569" spans="4:4" x14ac:dyDescent="0.2">
      <c r="D1569" s="150"/>
    </row>
    <row r="1570" spans="4:4" x14ac:dyDescent="0.2">
      <c r="D1570" s="150"/>
    </row>
    <row r="1571" spans="4:4" x14ac:dyDescent="0.2">
      <c r="D1571" s="150"/>
    </row>
    <row r="1572" spans="4:4" x14ac:dyDescent="0.2">
      <c r="D1572" s="150"/>
    </row>
    <row r="1573" spans="4:4" x14ac:dyDescent="0.2">
      <c r="D1573" s="150"/>
    </row>
    <row r="1574" spans="4:4" x14ac:dyDescent="0.2">
      <c r="D1574" s="150"/>
    </row>
    <row r="1575" spans="4:4" x14ac:dyDescent="0.2">
      <c r="D1575" s="150"/>
    </row>
    <row r="1576" spans="4:4" x14ac:dyDescent="0.2">
      <c r="D1576" s="150"/>
    </row>
    <row r="1577" spans="4:4" x14ac:dyDescent="0.2">
      <c r="D1577" s="150"/>
    </row>
    <row r="1578" spans="4:4" x14ac:dyDescent="0.2">
      <c r="D1578" s="150"/>
    </row>
    <row r="1579" spans="4:4" x14ac:dyDescent="0.2">
      <c r="D1579" s="150"/>
    </row>
    <row r="1580" spans="4:4" x14ac:dyDescent="0.2">
      <c r="D1580" s="150"/>
    </row>
    <row r="1581" spans="4:4" x14ac:dyDescent="0.2">
      <c r="D1581" s="150"/>
    </row>
    <row r="1582" spans="4:4" x14ac:dyDescent="0.2">
      <c r="D1582" s="150"/>
    </row>
    <row r="1583" spans="4:4" x14ac:dyDescent="0.2">
      <c r="D1583" s="150"/>
    </row>
    <row r="1584" spans="4:4" x14ac:dyDescent="0.2">
      <c r="D1584" s="150"/>
    </row>
    <row r="1585" spans="4:4" x14ac:dyDescent="0.2">
      <c r="D1585" s="150"/>
    </row>
    <row r="1586" spans="4:4" x14ac:dyDescent="0.2">
      <c r="D1586" s="150"/>
    </row>
    <row r="1587" spans="4:4" x14ac:dyDescent="0.2">
      <c r="D1587" s="150"/>
    </row>
    <row r="1588" spans="4:4" x14ac:dyDescent="0.2">
      <c r="D1588" s="150"/>
    </row>
    <row r="1589" spans="4:4" x14ac:dyDescent="0.2">
      <c r="D1589" s="150"/>
    </row>
    <row r="1590" spans="4:4" x14ac:dyDescent="0.2">
      <c r="D1590" s="150"/>
    </row>
    <row r="1591" spans="4:4" x14ac:dyDescent="0.2">
      <c r="D1591" s="150"/>
    </row>
    <row r="1592" spans="4:4" x14ac:dyDescent="0.2">
      <c r="D1592" s="150"/>
    </row>
    <row r="1593" spans="4:4" x14ac:dyDescent="0.2">
      <c r="D1593" s="150"/>
    </row>
    <row r="1594" spans="4:4" x14ac:dyDescent="0.2">
      <c r="D1594" s="150"/>
    </row>
    <row r="1595" spans="4:4" x14ac:dyDescent="0.2">
      <c r="D1595" s="150"/>
    </row>
    <row r="1596" spans="4:4" x14ac:dyDescent="0.2">
      <c r="D1596" s="150"/>
    </row>
    <row r="1597" spans="4:4" x14ac:dyDescent="0.2">
      <c r="D1597" s="150"/>
    </row>
    <row r="1598" spans="4:4" x14ac:dyDescent="0.2">
      <c r="D1598" s="150"/>
    </row>
    <row r="1599" spans="4:4" x14ac:dyDescent="0.2">
      <c r="D1599" s="150"/>
    </row>
    <row r="1600" spans="4:4" x14ac:dyDescent="0.2">
      <c r="D1600" s="150"/>
    </row>
    <row r="1601" spans="4:4" x14ac:dyDescent="0.2">
      <c r="D1601" s="150"/>
    </row>
    <row r="1602" spans="4:4" x14ac:dyDescent="0.2">
      <c r="D1602" s="150"/>
    </row>
    <row r="1603" spans="4:4" x14ac:dyDescent="0.2">
      <c r="D1603" s="150"/>
    </row>
    <row r="1604" spans="4:4" x14ac:dyDescent="0.2">
      <c r="D1604" s="150"/>
    </row>
    <row r="1605" spans="4:4" x14ac:dyDescent="0.2">
      <c r="D1605" s="150"/>
    </row>
    <row r="1606" spans="4:4" x14ac:dyDescent="0.2">
      <c r="D1606" s="150"/>
    </row>
    <row r="1607" spans="4:4" x14ac:dyDescent="0.2">
      <c r="D1607" s="150"/>
    </row>
    <row r="1608" spans="4:4" x14ac:dyDescent="0.2">
      <c r="D1608" s="150"/>
    </row>
    <row r="1609" spans="4:4" x14ac:dyDescent="0.2">
      <c r="D1609" s="150"/>
    </row>
    <row r="1610" spans="4:4" x14ac:dyDescent="0.2">
      <c r="D1610" s="150"/>
    </row>
    <row r="1611" spans="4:4" x14ac:dyDescent="0.2">
      <c r="D1611" s="150"/>
    </row>
    <row r="1612" spans="4:4" x14ac:dyDescent="0.2">
      <c r="D1612" s="150"/>
    </row>
    <row r="1613" spans="4:4" x14ac:dyDescent="0.2">
      <c r="D1613" s="150"/>
    </row>
    <row r="1614" spans="4:4" x14ac:dyDescent="0.2">
      <c r="D1614" s="150"/>
    </row>
    <row r="1615" spans="4:4" x14ac:dyDescent="0.2">
      <c r="D1615" s="150"/>
    </row>
    <row r="1616" spans="4:4" x14ac:dyDescent="0.2">
      <c r="D1616" s="150"/>
    </row>
    <row r="1617" spans="4:4" x14ac:dyDescent="0.2">
      <c r="D1617" s="150"/>
    </row>
    <row r="1618" spans="4:4" x14ac:dyDescent="0.2">
      <c r="D1618" s="150"/>
    </row>
    <row r="1619" spans="4:4" x14ac:dyDescent="0.2">
      <c r="D1619" s="150"/>
    </row>
    <row r="1620" spans="4:4" x14ac:dyDescent="0.2">
      <c r="D1620" s="150"/>
    </row>
    <row r="1621" spans="4:4" x14ac:dyDescent="0.2">
      <c r="D1621" s="150"/>
    </row>
    <row r="1622" spans="4:4" x14ac:dyDescent="0.2">
      <c r="D1622" s="150"/>
    </row>
    <row r="1623" spans="4:4" x14ac:dyDescent="0.2">
      <c r="D1623" s="150"/>
    </row>
    <row r="1624" spans="4:4" x14ac:dyDescent="0.2">
      <c r="D1624" s="150"/>
    </row>
    <row r="1625" spans="4:4" x14ac:dyDescent="0.2">
      <c r="D1625" s="150"/>
    </row>
    <row r="1626" spans="4:4" x14ac:dyDescent="0.2">
      <c r="D1626" s="150"/>
    </row>
    <row r="1627" spans="4:4" x14ac:dyDescent="0.2">
      <c r="D1627" s="150"/>
    </row>
    <row r="1628" spans="4:4" x14ac:dyDescent="0.2">
      <c r="D1628" s="150"/>
    </row>
    <row r="1629" spans="4:4" x14ac:dyDescent="0.2">
      <c r="D1629" s="150"/>
    </row>
    <row r="1630" spans="4:4" x14ac:dyDescent="0.2">
      <c r="D1630" s="150"/>
    </row>
    <row r="1631" spans="4:4" x14ac:dyDescent="0.2">
      <c r="D1631" s="150"/>
    </row>
    <row r="1632" spans="4:4" x14ac:dyDescent="0.2">
      <c r="D1632" s="150"/>
    </row>
    <row r="1633" spans="4:4" x14ac:dyDescent="0.2">
      <c r="D1633" s="150"/>
    </row>
    <row r="1634" spans="4:4" x14ac:dyDescent="0.2">
      <c r="D1634" s="150"/>
    </row>
    <row r="1635" spans="4:4" x14ac:dyDescent="0.2">
      <c r="D1635" s="150"/>
    </row>
    <row r="1636" spans="4:4" x14ac:dyDescent="0.2">
      <c r="D1636" s="150"/>
    </row>
    <row r="1637" spans="4:4" x14ac:dyDescent="0.2">
      <c r="D1637" s="150"/>
    </row>
    <row r="1638" spans="4:4" x14ac:dyDescent="0.2">
      <c r="D1638" s="150"/>
    </row>
    <row r="1639" spans="4:4" x14ac:dyDescent="0.2">
      <c r="D1639" s="150"/>
    </row>
    <row r="1640" spans="4:4" x14ac:dyDescent="0.2">
      <c r="D1640" s="150"/>
    </row>
    <row r="1641" spans="4:4" x14ac:dyDescent="0.2">
      <c r="D1641" s="150"/>
    </row>
    <row r="1642" spans="4:4" x14ac:dyDescent="0.2">
      <c r="D1642" s="150"/>
    </row>
    <row r="1643" spans="4:4" x14ac:dyDescent="0.2">
      <c r="D1643" s="150"/>
    </row>
    <row r="1644" spans="4:4" x14ac:dyDescent="0.2">
      <c r="D1644" s="150"/>
    </row>
    <row r="1645" spans="4:4" x14ac:dyDescent="0.2">
      <c r="D1645" s="150"/>
    </row>
    <row r="1646" spans="4:4" x14ac:dyDescent="0.2">
      <c r="D1646" s="150"/>
    </row>
    <row r="1647" spans="4:4" x14ac:dyDescent="0.2">
      <c r="D1647" s="150"/>
    </row>
    <row r="1648" spans="4:4" x14ac:dyDescent="0.2">
      <c r="D1648" s="150"/>
    </row>
    <row r="1649" spans="4:4" x14ac:dyDescent="0.2">
      <c r="D1649" s="150"/>
    </row>
    <row r="1650" spans="4:4" x14ac:dyDescent="0.2">
      <c r="D1650" s="150"/>
    </row>
    <row r="1651" spans="4:4" x14ac:dyDescent="0.2">
      <c r="D1651" s="150"/>
    </row>
    <row r="1652" spans="4:4" x14ac:dyDescent="0.2">
      <c r="D1652" s="150"/>
    </row>
    <row r="1653" spans="4:4" x14ac:dyDescent="0.2">
      <c r="D1653" s="150"/>
    </row>
    <row r="1654" spans="4:4" x14ac:dyDescent="0.2">
      <c r="D1654" s="150"/>
    </row>
    <row r="1655" spans="4:4" x14ac:dyDescent="0.2">
      <c r="D1655" s="150"/>
    </row>
    <row r="1656" spans="4:4" x14ac:dyDescent="0.2">
      <c r="D1656" s="150"/>
    </row>
    <row r="1657" spans="4:4" x14ac:dyDescent="0.2">
      <c r="D1657" s="150"/>
    </row>
    <row r="1658" spans="4:4" x14ac:dyDescent="0.2">
      <c r="D1658" s="150"/>
    </row>
    <row r="1659" spans="4:4" x14ac:dyDescent="0.2">
      <c r="D1659" s="150"/>
    </row>
    <row r="1660" spans="4:4" x14ac:dyDescent="0.2">
      <c r="D1660" s="150"/>
    </row>
    <row r="1661" spans="4:4" x14ac:dyDescent="0.2">
      <c r="D1661" s="150"/>
    </row>
    <row r="1662" spans="4:4" x14ac:dyDescent="0.2">
      <c r="D1662" s="150"/>
    </row>
    <row r="1663" spans="4:4" x14ac:dyDescent="0.2">
      <c r="D1663" s="150"/>
    </row>
    <row r="1664" spans="4:4" x14ac:dyDescent="0.2">
      <c r="D1664" s="150"/>
    </row>
    <row r="1665" spans="4:4" x14ac:dyDescent="0.2">
      <c r="D1665" s="150"/>
    </row>
    <row r="1666" spans="4:4" x14ac:dyDescent="0.2">
      <c r="D1666" s="150"/>
    </row>
    <row r="1667" spans="4:4" x14ac:dyDescent="0.2">
      <c r="D1667" s="150"/>
    </row>
    <row r="1668" spans="4:4" x14ac:dyDescent="0.2">
      <c r="D1668" s="150"/>
    </row>
    <row r="1669" spans="4:4" x14ac:dyDescent="0.2">
      <c r="D1669" s="150"/>
    </row>
    <row r="1670" spans="4:4" x14ac:dyDescent="0.2">
      <c r="D1670" s="150"/>
    </row>
    <row r="1671" spans="4:4" x14ac:dyDescent="0.2">
      <c r="D1671" s="150"/>
    </row>
    <row r="1672" spans="4:4" x14ac:dyDescent="0.2">
      <c r="D1672" s="150"/>
    </row>
    <row r="1673" spans="4:4" x14ac:dyDescent="0.2">
      <c r="D1673" s="150"/>
    </row>
    <row r="1674" spans="4:4" x14ac:dyDescent="0.2">
      <c r="D1674" s="150"/>
    </row>
    <row r="1675" spans="4:4" x14ac:dyDescent="0.2">
      <c r="D1675" s="150"/>
    </row>
    <row r="1676" spans="4:4" x14ac:dyDescent="0.2">
      <c r="D1676" s="150"/>
    </row>
    <row r="1677" spans="4:4" x14ac:dyDescent="0.2">
      <c r="D1677" s="150"/>
    </row>
    <row r="1678" spans="4:4" x14ac:dyDescent="0.2">
      <c r="D1678" s="150"/>
    </row>
    <row r="1679" spans="4:4" x14ac:dyDescent="0.2">
      <c r="D1679" s="150"/>
    </row>
    <row r="1680" spans="4:4" x14ac:dyDescent="0.2">
      <c r="D1680" s="150"/>
    </row>
    <row r="1681" spans="4:4" x14ac:dyDescent="0.2">
      <c r="D1681" s="150"/>
    </row>
    <row r="1682" spans="4:4" x14ac:dyDescent="0.2">
      <c r="D1682" s="150"/>
    </row>
    <row r="1683" spans="4:4" x14ac:dyDescent="0.2">
      <c r="D1683" s="150"/>
    </row>
    <row r="1684" spans="4:4" x14ac:dyDescent="0.2">
      <c r="D1684" s="150"/>
    </row>
    <row r="1685" spans="4:4" x14ac:dyDescent="0.2">
      <c r="D1685" s="150"/>
    </row>
    <row r="1686" spans="4:4" x14ac:dyDescent="0.2">
      <c r="D1686" s="150"/>
    </row>
    <row r="1687" spans="4:4" x14ac:dyDescent="0.2">
      <c r="D1687" s="150"/>
    </row>
    <row r="1688" spans="4:4" x14ac:dyDescent="0.2">
      <c r="D1688" s="150"/>
    </row>
    <row r="1689" spans="4:4" x14ac:dyDescent="0.2">
      <c r="D1689" s="150"/>
    </row>
    <row r="1690" spans="4:4" x14ac:dyDescent="0.2">
      <c r="D1690" s="150"/>
    </row>
    <row r="1691" spans="4:4" x14ac:dyDescent="0.2">
      <c r="D1691" s="150"/>
    </row>
    <row r="1692" spans="4:4" x14ac:dyDescent="0.2">
      <c r="D1692" s="150"/>
    </row>
    <row r="1693" spans="4:4" x14ac:dyDescent="0.2">
      <c r="D1693" s="150"/>
    </row>
    <row r="1694" spans="4:4" x14ac:dyDescent="0.2">
      <c r="D1694" s="150"/>
    </row>
    <row r="1695" spans="4:4" x14ac:dyDescent="0.2">
      <c r="D1695" s="150"/>
    </row>
    <row r="1696" spans="4:4" x14ac:dyDescent="0.2">
      <c r="D1696" s="150"/>
    </row>
    <row r="1697" spans="4:4" x14ac:dyDescent="0.2">
      <c r="D1697" s="150"/>
    </row>
    <row r="1698" spans="4:4" x14ac:dyDescent="0.2">
      <c r="D1698" s="150"/>
    </row>
    <row r="1699" spans="4:4" x14ac:dyDescent="0.2">
      <c r="D1699" s="150"/>
    </row>
    <row r="1700" spans="4:4" x14ac:dyDescent="0.2">
      <c r="D1700" s="150"/>
    </row>
    <row r="1701" spans="4:4" x14ac:dyDescent="0.2">
      <c r="D1701" s="150"/>
    </row>
    <row r="1702" spans="4:4" x14ac:dyDescent="0.2">
      <c r="D1702" s="150"/>
    </row>
    <row r="1703" spans="4:4" x14ac:dyDescent="0.2">
      <c r="D1703" s="150"/>
    </row>
    <row r="1704" spans="4:4" x14ac:dyDescent="0.2">
      <c r="D1704" s="150"/>
    </row>
    <row r="1705" spans="4:4" x14ac:dyDescent="0.2">
      <c r="D1705" s="150"/>
    </row>
    <row r="1706" spans="4:4" x14ac:dyDescent="0.2">
      <c r="D1706" s="150"/>
    </row>
    <row r="1707" spans="4:4" x14ac:dyDescent="0.2">
      <c r="D1707" s="150"/>
    </row>
    <row r="1708" spans="4:4" x14ac:dyDescent="0.2">
      <c r="D1708" s="150"/>
    </row>
    <row r="1709" spans="4:4" x14ac:dyDescent="0.2">
      <c r="D1709" s="150"/>
    </row>
    <row r="1710" spans="4:4" x14ac:dyDescent="0.2">
      <c r="D1710" s="150"/>
    </row>
    <row r="1711" spans="4:4" x14ac:dyDescent="0.2">
      <c r="D1711" s="150"/>
    </row>
    <row r="1712" spans="4:4" x14ac:dyDescent="0.2">
      <c r="D1712" s="150"/>
    </row>
    <row r="1713" spans="4:4" x14ac:dyDescent="0.2">
      <c r="D1713" s="150"/>
    </row>
    <row r="1714" spans="4:4" x14ac:dyDescent="0.2">
      <c r="D1714" s="150"/>
    </row>
    <row r="1715" spans="4:4" x14ac:dyDescent="0.2">
      <c r="D1715" s="150"/>
    </row>
    <row r="1716" spans="4:4" x14ac:dyDescent="0.2">
      <c r="D1716" s="150"/>
    </row>
    <row r="1717" spans="4:4" x14ac:dyDescent="0.2">
      <c r="D1717" s="150"/>
    </row>
    <row r="1718" spans="4:4" x14ac:dyDescent="0.2">
      <c r="D1718" s="150"/>
    </row>
    <row r="1719" spans="4:4" x14ac:dyDescent="0.2">
      <c r="D1719" s="150"/>
    </row>
    <row r="1720" spans="4:4" x14ac:dyDescent="0.2">
      <c r="D1720" s="150"/>
    </row>
    <row r="1721" spans="4:4" x14ac:dyDescent="0.2">
      <c r="D1721" s="150"/>
    </row>
    <row r="1722" spans="4:4" x14ac:dyDescent="0.2">
      <c r="D1722" s="150"/>
    </row>
    <row r="1723" spans="4:4" x14ac:dyDescent="0.2">
      <c r="D1723" s="150"/>
    </row>
    <row r="1724" spans="4:4" x14ac:dyDescent="0.2">
      <c r="D1724" s="150"/>
    </row>
    <row r="1725" spans="4:4" x14ac:dyDescent="0.2">
      <c r="D1725" s="150"/>
    </row>
    <row r="1726" spans="4:4" x14ac:dyDescent="0.2">
      <c r="D1726" s="150"/>
    </row>
    <row r="1727" spans="4:4" x14ac:dyDescent="0.2">
      <c r="D1727" s="150"/>
    </row>
    <row r="1728" spans="4:4" x14ac:dyDescent="0.2">
      <c r="D1728" s="150"/>
    </row>
    <row r="1729" spans="4:4" x14ac:dyDescent="0.2">
      <c r="D1729" s="150"/>
    </row>
    <row r="1730" spans="4:4" x14ac:dyDescent="0.2">
      <c r="D1730" s="150"/>
    </row>
    <row r="1731" spans="4:4" x14ac:dyDescent="0.2">
      <c r="D1731" s="150"/>
    </row>
    <row r="1732" spans="4:4" x14ac:dyDescent="0.2">
      <c r="D1732" s="150"/>
    </row>
    <row r="1733" spans="4:4" x14ac:dyDescent="0.2">
      <c r="D1733" s="150"/>
    </row>
    <row r="1734" spans="4:4" x14ac:dyDescent="0.2">
      <c r="D1734" s="150"/>
    </row>
    <row r="1735" spans="4:4" x14ac:dyDescent="0.2">
      <c r="D1735" s="150"/>
    </row>
    <row r="1736" spans="4:4" x14ac:dyDescent="0.2">
      <c r="D1736" s="150"/>
    </row>
    <row r="1737" spans="4:4" x14ac:dyDescent="0.2">
      <c r="D1737" s="150"/>
    </row>
    <row r="1738" spans="4:4" x14ac:dyDescent="0.2">
      <c r="D1738" s="150"/>
    </row>
    <row r="1739" spans="4:4" x14ac:dyDescent="0.2">
      <c r="D1739" s="150"/>
    </row>
    <row r="1740" spans="4:4" x14ac:dyDescent="0.2">
      <c r="D1740" s="150"/>
    </row>
    <row r="1741" spans="4:4" x14ac:dyDescent="0.2">
      <c r="D1741" s="150"/>
    </row>
    <row r="1742" spans="4:4" x14ac:dyDescent="0.2">
      <c r="D1742" s="150"/>
    </row>
    <row r="1743" spans="4:4" x14ac:dyDescent="0.2">
      <c r="D1743" s="150"/>
    </row>
    <row r="1744" spans="4:4" x14ac:dyDescent="0.2">
      <c r="D1744" s="150"/>
    </row>
    <row r="1745" spans="4:4" x14ac:dyDescent="0.2">
      <c r="D1745" s="150"/>
    </row>
    <row r="1746" spans="4:4" x14ac:dyDescent="0.2">
      <c r="D1746" s="150"/>
    </row>
    <row r="1747" spans="4:4" x14ac:dyDescent="0.2">
      <c r="D1747" s="150"/>
    </row>
    <row r="1748" spans="4:4" x14ac:dyDescent="0.2">
      <c r="D1748" s="150"/>
    </row>
    <row r="1749" spans="4:4" x14ac:dyDescent="0.2">
      <c r="D1749" s="150"/>
    </row>
    <row r="1750" spans="4:4" x14ac:dyDescent="0.2">
      <c r="D1750" s="150"/>
    </row>
    <row r="1751" spans="4:4" x14ac:dyDescent="0.2">
      <c r="D1751" s="150"/>
    </row>
    <row r="1752" spans="4:4" x14ac:dyDescent="0.2">
      <c r="D1752" s="150"/>
    </row>
    <row r="1753" spans="4:4" x14ac:dyDescent="0.2">
      <c r="D1753" s="150"/>
    </row>
    <row r="1754" spans="4:4" x14ac:dyDescent="0.2">
      <c r="D1754" s="150"/>
    </row>
    <row r="1755" spans="4:4" x14ac:dyDescent="0.2">
      <c r="D1755" s="150"/>
    </row>
    <row r="1756" spans="4:4" x14ac:dyDescent="0.2">
      <c r="D1756" s="150"/>
    </row>
    <row r="1757" spans="4:4" x14ac:dyDescent="0.2">
      <c r="D1757" s="150"/>
    </row>
    <row r="1758" spans="4:4" x14ac:dyDescent="0.2">
      <c r="D1758" s="150"/>
    </row>
    <row r="1759" spans="4:4" x14ac:dyDescent="0.2">
      <c r="D1759" s="150"/>
    </row>
    <row r="1760" spans="4:4" x14ac:dyDescent="0.2">
      <c r="D1760" s="150"/>
    </row>
    <row r="1761" spans="4:4" x14ac:dyDescent="0.2">
      <c r="D1761" s="150"/>
    </row>
    <row r="1762" spans="4:4" x14ac:dyDescent="0.2">
      <c r="D1762" s="150"/>
    </row>
    <row r="1763" spans="4:4" x14ac:dyDescent="0.2">
      <c r="D1763" s="150"/>
    </row>
    <row r="1764" spans="4:4" x14ac:dyDescent="0.2">
      <c r="D1764" s="150"/>
    </row>
    <row r="1765" spans="4:4" x14ac:dyDescent="0.2">
      <c r="D1765" s="150"/>
    </row>
    <row r="1766" spans="4:4" x14ac:dyDescent="0.2">
      <c r="D1766" s="150"/>
    </row>
    <row r="1767" spans="4:4" x14ac:dyDescent="0.2">
      <c r="D1767" s="150"/>
    </row>
    <row r="1768" spans="4:4" x14ac:dyDescent="0.2">
      <c r="D1768" s="150"/>
    </row>
    <row r="1769" spans="4:4" x14ac:dyDescent="0.2">
      <c r="D1769" s="150"/>
    </row>
    <row r="1770" spans="4:4" x14ac:dyDescent="0.2">
      <c r="D1770" s="150"/>
    </row>
    <row r="1771" spans="4:4" x14ac:dyDescent="0.2">
      <c r="D1771" s="150"/>
    </row>
    <row r="1772" spans="4:4" x14ac:dyDescent="0.2">
      <c r="D1772" s="150"/>
    </row>
    <row r="1773" spans="4:4" x14ac:dyDescent="0.2">
      <c r="D1773" s="150"/>
    </row>
    <row r="1774" spans="4:4" x14ac:dyDescent="0.2">
      <c r="D1774" s="150"/>
    </row>
    <row r="1775" spans="4:4" x14ac:dyDescent="0.2">
      <c r="D1775" s="150"/>
    </row>
    <row r="1776" spans="4:4" x14ac:dyDescent="0.2">
      <c r="D1776" s="150"/>
    </row>
    <row r="1777" spans="4:4" x14ac:dyDescent="0.2">
      <c r="D1777" s="150"/>
    </row>
    <row r="1778" spans="4:4" x14ac:dyDescent="0.2">
      <c r="D1778" s="150"/>
    </row>
    <row r="1779" spans="4:4" x14ac:dyDescent="0.2">
      <c r="D1779" s="150"/>
    </row>
    <row r="1780" spans="4:4" x14ac:dyDescent="0.2">
      <c r="D1780" s="150"/>
    </row>
    <row r="1781" spans="4:4" x14ac:dyDescent="0.2">
      <c r="D1781" s="150"/>
    </row>
    <row r="1782" spans="4:4" x14ac:dyDescent="0.2">
      <c r="D1782" s="150"/>
    </row>
    <row r="1783" spans="4:4" x14ac:dyDescent="0.2">
      <c r="D1783" s="150"/>
    </row>
    <row r="1784" spans="4:4" x14ac:dyDescent="0.2">
      <c r="D1784" s="150"/>
    </row>
    <row r="1785" spans="4:4" x14ac:dyDescent="0.2">
      <c r="D1785" s="150"/>
    </row>
    <row r="1786" spans="4:4" x14ac:dyDescent="0.2">
      <c r="D1786" s="150"/>
    </row>
    <row r="1787" spans="4:4" x14ac:dyDescent="0.2">
      <c r="D1787" s="150"/>
    </row>
    <row r="1788" spans="4:4" x14ac:dyDescent="0.2">
      <c r="D1788" s="150"/>
    </row>
    <row r="1789" spans="4:4" x14ac:dyDescent="0.2">
      <c r="D1789" s="150"/>
    </row>
    <row r="1790" spans="4:4" x14ac:dyDescent="0.2">
      <c r="D1790" s="150"/>
    </row>
    <row r="1791" spans="4:4" x14ac:dyDescent="0.2">
      <c r="D1791" s="150"/>
    </row>
    <row r="1792" spans="4:4" x14ac:dyDescent="0.2">
      <c r="D1792" s="150"/>
    </row>
    <row r="1793" spans="4:4" x14ac:dyDescent="0.2">
      <c r="D1793" s="150"/>
    </row>
    <row r="1794" spans="4:4" x14ac:dyDescent="0.2">
      <c r="D1794" s="150"/>
    </row>
    <row r="1795" spans="4:4" x14ac:dyDescent="0.2">
      <c r="D1795" s="150"/>
    </row>
    <row r="1796" spans="4:4" x14ac:dyDescent="0.2">
      <c r="D1796" s="150"/>
    </row>
    <row r="1797" spans="4:4" x14ac:dyDescent="0.2">
      <c r="D1797" s="150"/>
    </row>
    <row r="1798" spans="4:4" x14ac:dyDescent="0.2">
      <c r="D1798" s="150"/>
    </row>
    <row r="1799" spans="4:4" x14ac:dyDescent="0.2">
      <c r="D1799" s="150"/>
    </row>
    <row r="1800" spans="4:4" x14ac:dyDescent="0.2">
      <c r="D1800" s="150"/>
    </row>
    <row r="1801" spans="4:4" x14ac:dyDescent="0.2">
      <c r="D1801" s="150"/>
    </row>
    <row r="1802" spans="4:4" x14ac:dyDescent="0.2">
      <c r="D1802" s="150"/>
    </row>
    <row r="1803" spans="4:4" x14ac:dyDescent="0.2">
      <c r="D1803" s="150"/>
    </row>
    <row r="1804" spans="4:4" x14ac:dyDescent="0.2">
      <c r="D1804" s="150"/>
    </row>
    <row r="1805" spans="4:4" x14ac:dyDescent="0.2">
      <c r="D1805" s="150"/>
    </row>
    <row r="1806" spans="4:4" x14ac:dyDescent="0.2">
      <c r="D1806" s="150"/>
    </row>
    <row r="1807" spans="4:4" x14ac:dyDescent="0.2">
      <c r="D1807" s="150"/>
    </row>
    <row r="1808" spans="4:4" x14ac:dyDescent="0.2">
      <c r="D1808" s="150"/>
    </row>
    <row r="1809" spans="4:4" x14ac:dyDescent="0.2">
      <c r="D1809" s="150"/>
    </row>
    <row r="1810" spans="4:4" x14ac:dyDescent="0.2">
      <c r="D1810" s="150"/>
    </row>
    <row r="1811" spans="4:4" x14ac:dyDescent="0.2">
      <c r="D1811" s="150"/>
    </row>
    <row r="1812" spans="4:4" x14ac:dyDescent="0.2">
      <c r="D1812" s="150"/>
    </row>
    <row r="1813" spans="4:4" x14ac:dyDescent="0.2">
      <c r="D1813" s="150"/>
    </row>
    <row r="1814" spans="4:4" x14ac:dyDescent="0.2">
      <c r="D1814" s="150"/>
    </row>
    <row r="1815" spans="4:4" x14ac:dyDescent="0.2">
      <c r="D1815" s="150"/>
    </row>
    <row r="1816" spans="4:4" x14ac:dyDescent="0.2">
      <c r="D1816" s="150"/>
    </row>
    <row r="1817" spans="4:4" x14ac:dyDescent="0.2">
      <c r="D1817" s="150"/>
    </row>
    <row r="1818" spans="4:4" x14ac:dyDescent="0.2">
      <c r="D1818" s="150"/>
    </row>
    <row r="1819" spans="4:4" x14ac:dyDescent="0.2">
      <c r="D1819" s="150"/>
    </row>
    <row r="1820" spans="4:4" x14ac:dyDescent="0.2">
      <c r="D1820" s="150"/>
    </row>
    <row r="1821" spans="4:4" x14ac:dyDescent="0.2">
      <c r="D1821" s="150"/>
    </row>
    <row r="1822" spans="4:4" x14ac:dyDescent="0.2">
      <c r="D1822" s="150"/>
    </row>
    <row r="1823" spans="4:4" x14ac:dyDescent="0.2">
      <c r="D1823" s="150"/>
    </row>
    <row r="1824" spans="4:4" x14ac:dyDescent="0.2">
      <c r="D1824" s="150"/>
    </row>
    <row r="1825" spans="4:4" x14ac:dyDescent="0.2">
      <c r="D1825" s="150"/>
    </row>
    <row r="1826" spans="4:4" x14ac:dyDescent="0.2">
      <c r="D1826" s="150"/>
    </row>
    <row r="1827" spans="4:4" x14ac:dyDescent="0.2">
      <c r="D1827" s="150"/>
    </row>
    <row r="1828" spans="4:4" x14ac:dyDescent="0.2">
      <c r="D1828" s="150"/>
    </row>
    <row r="1829" spans="4:4" x14ac:dyDescent="0.2">
      <c r="D1829" s="150"/>
    </row>
    <row r="1830" spans="4:4" x14ac:dyDescent="0.2">
      <c r="D1830" s="150"/>
    </row>
    <row r="1831" spans="4:4" x14ac:dyDescent="0.2">
      <c r="D1831" s="150"/>
    </row>
    <row r="1832" spans="4:4" x14ac:dyDescent="0.2">
      <c r="D1832" s="150"/>
    </row>
    <row r="1833" spans="4:4" x14ac:dyDescent="0.2">
      <c r="D1833" s="150"/>
    </row>
    <row r="1834" spans="4:4" x14ac:dyDescent="0.2">
      <c r="D1834" s="150"/>
    </row>
    <row r="1835" spans="4:4" x14ac:dyDescent="0.2">
      <c r="D1835" s="150"/>
    </row>
    <row r="1836" spans="4:4" x14ac:dyDescent="0.2">
      <c r="D1836" s="150"/>
    </row>
    <row r="1837" spans="4:4" x14ac:dyDescent="0.2">
      <c r="D1837" s="150"/>
    </row>
    <row r="1838" spans="4:4" x14ac:dyDescent="0.2">
      <c r="D1838" s="150"/>
    </row>
    <row r="1839" spans="4:4" x14ac:dyDescent="0.2">
      <c r="D1839" s="150"/>
    </row>
    <row r="1840" spans="4:4" x14ac:dyDescent="0.2">
      <c r="D1840" s="150"/>
    </row>
    <row r="1841" spans="4:4" x14ac:dyDescent="0.2">
      <c r="D1841" s="150"/>
    </row>
    <row r="1842" spans="4:4" x14ac:dyDescent="0.2">
      <c r="D1842" s="150"/>
    </row>
    <row r="1843" spans="4:4" x14ac:dyDescent="0.2">
      <c r="D1843" s="150"/>
    </row>
    <row r="1844" spans="4:4" x14ac:dyDescent="0.2">
      <c r="D1844" s="150"/>
    </row>
    <row r="1845" spans="4:4" x14ac:dyDescent="0.2">
      <c r="D1845" s="150"/>
    </row>
    <row r="1846" spans="4:4" x14ac:dyDescent="0.2">
      <c r="D1846" s="150"/>
    </row>
    <row r="1847" spans="4:4" x14ac:dyDescent="0.2">
      <c r="D1847" s="150"/>
    </row>
    <row r="1848" spans="4:4" x14ac:dyDescent="0.2">
      <c r="D1848" s="150"/>
    </row>
    <row r="1849" spans="4:4" x14ac:dyDescent="0.2">
      <c r="D1849" s="150"/>
    </row>
    <row r="1850" spans="4:4" x14ac:dyDescent="0.2">
      <c r="D1850" s="150"/>
    </row>
    <row r="1851" spans="4:4" x14ac:dyDescent="0.2">
      <c r="D1851" s="150"/>
    </row>
    <row r="1852" spans="4:4" x14ac:dyDescent="0.2">
      <c r="D1852" s="150"/>
    </row>
    <row r="1853" spans="4:4" x14ac:dyDescent="0.2">
      <c r="D1853" s="150"/>
    </row>
    <row r="1854" spans="4:4" x14ac:dyDescent="0.2">
      <c r="D1854" s="150"/>
    </row>
    <row r="1855" spans="4:4" x14ac:dyDescent="0.2">
      <c r="D1855" s="150"/>
    </row>
    <row r="1856" spans="4:4" x14ac:dyDescent="0.2">
      <c r="D1856" s="150"/>
    </row>
    <row r="1857" spans="4:4" x14ac:dyDescent="0.2">
      <c r="D1857" s="150"/>
    </row>
    <row r="1858" spans="4:4" x14ac:dyDescent="0.2">
      <c r="D1858" s="150"/>
    </row>
    <row r="1859" spans="4:4" x14ac:dyDescent="0.2">
      <c r="D1859" s="150"/>
    </row>
    <row r="1860" spans="4:4" x14ac:dyDescent="0.2">
      <c r="D1860" s="150"/>
    </row>
    <row r="1861" spans="4:4" x14ac:dyDescent="0.2">
      <c r="D1861" s="150"/>
    </row>
    <row r="1862" spans="4:4" x14ac:dyDescent="0.2">
      <c r="D1862" s="150"/>
    </row>
    <row r="1863" spans="4:4" x14ac:dyDescent="0.2">
      <c r="D1863" s="150"/>
    </row>
    <row r="1864" spans="4:4" x14ac:dyDescent="0.2">
      <c r="D1864" s="150"/>
    </row>
    <row r="1865" spans="4:4" x14ac:dyDescent="0.2">
      <c r="D1865" s="150"/>
    </row>
    <row r="1866" spans="4:4" x14ac:dyDescent="0.2">
      <c r="D1866" s="150"/>
    </row>
    <row r="1867" spans="4:4" x14ac:dyDescent="0.2">
      <c r="D1867" s="150"/>
    </row>
    <row r="1868" spans="4:4" x14ac:dyDescent="0.2">
      <c r="D1868" s="150"/>
    </row>
    <row r="1869" spans="4:4" x14ac:dyDescent="0.2">
      <c r="D1869" s="150"/>
    </row>
    <row r="1870" spans="4:4" x14ac:dyDescent="0.2">
      <c r="D1870" s="150"/>
    </row>
    <row r="1871" spans="4:4" x14ac:dyDescent="0.2">
      <c r="D1871" s="150"/>
    </row>
    <row r="1872" spans="4:4" x14ac:dyDescent="0.2">
      <c r="D1872" s="150"/>
    </row>
    <row r="1873" spans="4:4" x14ac:dyDescent="0.2">
      <c r="D1873" s="150"/>
    </row>
    <row r="1874" spans="4:4" x14ac:dyDescent="0.2">
      <c r="D1874" s="150"/>
    </row>
    <row r="1875" spans="4:4" x14ac:dyDescent="0.2">
      <c r="D1875" s="150"/>
    </row>
    <row r="1876" spans="4:4" x14ac:dyDescent="0.2">
      <c r="D1876" s="150"/>
    </row>
    <row r="1877" spans="4:4" x14ac:dyDescent="0.2">
      <c r="D1877" s="150"/>
    </row>
    <row r="1878" spans="4:4" x14ac:dyDescent="0.2">
      <c r="D1878" s="150"/>
    </row>
    <row r="1879" spans="4:4" x14ac:dyDescent="0.2">
      <c r="D1879" s="150"/>
    </row>
    <row r="1880" spans="4:4" x14ac:dyDescent="0.2">
      <c r="D1880" s="150"/>
    </row>
    <row r="1881" spans="4:4" x14ac:dyDescent="0.2">
      <c r="D1881" s="150"/>
    </row>
    <row r="1882" spans="4:4" x14ac:dyDescent="0.2">
      <c r="D1882" s="150"/>
    </row>
    <row r="1883" spans="4:4" x14ac:dyDescent="0.2">
      <c r="D1883" s="150"/>
    </row>
    <row r="1884" spans="4:4" x14ac:dyDescent="0.2">
      <c r="D1884" s="150"/>
    </row>
    <row r="1885" spans="4:4" x14ac:dyDescent="0.2">
      <c r="D1885" s="150"/>
    </row>
    <row r="1886" spans="4:4" x14ac:dyDescent="0.2">
      <c r="D1886" s="150"/>
    </row>
    <row r="1887" spans="4:4" x14ac:dyDescent="0.2">
      <c r="D1887" s="150"/>
    </row>
    <row r="1888" spans="4:4" x14ac:dyDescent="0.2">
      <c r="D1888" s="150"/>
    </row>
    <row r="1889" spans="4:4" x14ac:dyDescent="0.2">
      <c r="D1889" s="150"/>
    </row>
    <row r="1890" spans="4:4" x14ac:dyDescent="0.2">
      <c r="D1890" s="150"/>
    </row>
    <row r="1891" spans="4:4" x14ac:dyDescent="0.2">
      <c r="D1891" s="150"/>
    </row>
    <row r="1892" spans="4:4" x14ac:dyDescent="0.2">
      <c r="D1892" s="150"/>
    </row>
    <row r="1893" spans="4:4" x14ac:dyDescent="0.2">
      <c r="D1893" s="150"/>
    </row>
    <row r="1894" spans="4:4" x14ac:dyDescent="0.2">
      <c r="D1894" s="150"/>
    </row>
    <row r="1895" spans="4:4" x14ac:dyDescent="0.2">
      <c r="D1895" s="150"/>
    </row>
    <row r="1896" spans="4:4" x14ac:dyDescent="0.2">
      <c r="D1896" s="150"/>
    </row>
    <row r="1897" spans="4:4" x14ac:dyDescent="0.2">
      <c r="D1897" s="150"/>
    </row>
    <row r="1898" spans="4:4" x14ac:dyDescent="0.2">
      <c r="D1898" s="150"/>
    </row>
    <row r="1899" spans="4:4" x14ac:dyDescent="0.2">
      <c r="D1899" s="150"/>
    </row>
    <row r="1900" spans="4:4" x14ac:dyDescent="0.2">
      <c r="D1900" s="150"/>
    </row>
    <row r="1901" spans="4:4" x14ac:dyDescent="0.2">
      <c r="D1901" s="150"/>
    </row>
    <row r="1902" spans="4:4" x14ac:dyDescent="0.2">
      <c r="D1902" s="150"/>
    </row>
    <row r="1903" spans="4:4" x14ac:dyDescent="0.2">
      <c r="D1903" s="150"/>
    </row>
    <row r="1904" spans="4:4" x14ac:dyDescent="0.2">
      <c r="D1904" s="150"/>
    </row>
    <row r="1905" spans="4:4" x14ac:dyDescent="0.2">
      <c r="D1905" s="150"/>
    </row>
    <row r="1906" spans="4:4" x14ac:dyDescent="0.2">
      <c r="D1906" s="150"/>
    </row>
    <row r="1907" spans="4:4" x14ac:dyDescent="0.2">
      <c r="D1907" s="150"/>
    </row>
    <row r="1908" spans="4:4" x14ac:dyDescent="0.2">
      <c r="D1908" s="150"/>
    </row>
    <row r="1909" spans="4:4" x14ac:dyDescent="0.2">
      <c r="D1909" s="150"/>
    </row>
    <row r="1910" spans="4:4" x14ac:dyDescent="0.2">
      <c r="D1910" s="150"/>
    </row>
    <row r="1911" spans="4:4" x14ac:dyDescent="0.2">
      <c r="D1911" s="150"/>
    </row>
    <row r="1912" spans="4:4" x14ac:dyDescent="0.2">
      <c r="D1912" s="150"/>
    </row>
    <row r="1913" spans="4:4" x14ac:dyDescent="0.2">
      <c r="D1913" s="150"/>
    </row>
    <row r="1914" spans="4:4" x14ac:dyDescent="0.2">
      <c r="D1914" s="150"/>
    </row>
    <row r="1915" spans="4:4" x14ac:dyDescent="0.2">
      <c r="D1915" s="150"/>
    </row>
    <row r="1916" spans="4:4" x14ac:dyDescent="0.2">
      <c r="D1916" s="150"/>
    </row>
    <row r="1917" spans="4:4" x14ac:dyDescent="0.2">
      <c r="D1917" s="150"/>
    </row>
    <row r="1918" spans="4:4" x14ac:dyDescent="0.2">
      <c r="D1918" s="150"/>
    </row>
    <row r="1919" spans="4:4" x14ac:dyDescent="0.2">
      <c r="D1919" s="150"/>
    </row>
    <row r="1920" spans="4:4" x14ac:dyDescent="0.2">
      <c r="D1920" s="150"/>
    </row>
    <row r="1921" spans="4:4" x14ac:dyDescent="0.2">
      <c r="D1921" s="150"/>
    </row>
    <row r="1922" spans="4:4" x14ac:dyDescent="0.2">
      <c r="D1922" s="150"/>
    </row>
    <row r="1923" spans="4:4" x14ac:dyDescent="0.2">
      <c r="D1923" s="150"/>
    </row>
    <row r="1924" spans="4:4" x14ac:dyDescent="0.2">
      <c r="D1924" s="150"/>
    </row>
    <row r="1925" spans="4:4" x14ac:dyDescent="0.2">
      <c r="D1925" s="150"/>
    </row>
    <row r="1926" spans="4:4" x14ac:dyDescent="0.2">
      <c r="D1926" s="150"/>
    </row>
    <row r="1927" spans="4:4" x14ac:dyDescent="0.2">
      <c r="D1927" s="150"/>
    </row>
    <row r="1928" spans="4:4" x14ac:dyDescent="0.2">
      <c r="D1928" s="150"/>
    </row>
    <row r="1929" spans="4:4" x14ac:dyDescent="0.2">
      <c r="D1929" s="150"/>
    </row>
    <row r="1930" spans="4:4" x14ac:dyDescent="0.2">
      <c r="D1930" s="150"/>
    </row>
    <row r="1931" spans="4:4" x14ac:dyDescent="0.2">
      <c r="D1931" s="150"/>
    </row>
    <row r="1932" spans="4:4" x14ac:dyDescent="0.2">
      <c r="D1932" s="150"/>
    </row>
    <row r="1933" spans="4:4" x14ac:dyDescent="0.2">
      <c r="D1933" s="150"/>
    </row>
    <row r="1934" spans="4:4" x14ac:dyDescent="0.2">
      <c r="D1934" s="150"/>
    </row>
    <row r="1935" spans="4:4" x14ac:dyDescent="0.2">
      <c r="D1935" s="150"/>
    </row>
    <row r="1936" spans="4:4" x14ac:dyDescent="0.2">
      <c r="D1936" s="150"/>
    </row>
    <row r="1937" spans="4:4" x14ac:dyDescent="0.2">
      <c r="D1937" s="150"/>
    </row>
    <row r="1938" spans="4:4" x14ac:dyDescent="0.2">
      <c r="D1938" s="150"/>
    </row>
    <row r="1939" spans="4:4" x14ac:dyDescent="0.2">
      <c r="D1939" s="150"/>
    </row>
    <row r="1940" spans="4:4" x14ac:dyDescent="0.2">
      <c r="D1940" s="150"/>
    </row>
    <row r="1941" spans="4:4" x14ac:dyDescent="0.2">
      <c r="D1941" s="150"/>
    </row>
    <row r="1942" spans="4:4" x14ac:dyDescent="0.2">
      <c r="D1942" s="150"/>
    </row>
    <row r="1943" spans="4:4" x14ac:dyDescent="0.2">
      <c r="D1943" s="150"/>
    </row>
    <row r="1944" spans="4:4" x14ac:dyDescent="0.2">
      <c r="D1944" s="150"/>
    </row>
    <row r="1945" spans="4:4" x14ac:dyDescent="0.2">
      <c r="D1945" s="150"/>
    </row>
    <row r="1946" spans="4:4" x14ac:dyDescent="0.2">
      <c r="D1946" s="150"/>
    </row>
    <row r="1947" spans="4:4" x14ac:dyDescent="0.2">
      <c r="D1947" s="150"/>
    </row>
    <row r="1948" spans="4:4" x14ac:dyDescent="0.2">
      <c r="D1948" s="150"/>
    </row>
    <row r="1949" spans="4:4" x14ac:dyDescent="0.2">
      <c r="D1949" s="150"/>
    </row>
    <row r="1950" spans="4:4" x14ac:dyDescent="0.2">
      <c r="D1950" s="150"/>
    </row>
    <row r="1951" spans="4:4" x14ac:dyDescent="0.2">
      <c r="D1951" s="150"/>
    </row>
    <row r="1952" spans="4:4" x14ac:dyDescent="0.2">
      <c r="D1952" s="150"/>
    </row>
    <row r="1953" spans="4:4" x14ac:dyDescent="0.2">
      <c r="D1953" s="150"/>
    </row>
    <row r="1954" spans="4:4" x14ac:dyDescent="0.2">
      <c r="D1954" s="150"/>
    </row>
    <row r="1955" spans="4:4" x14ac:dyDescent="0.2">
      <c r="D1955" s="150"/>
    </row>
    <row r="1956" spans="4:4" x14ac:dyDescent="0.2">
      <c r="D1956" s="150"/>
    </row>
    <row r="1957" spans="4:4" x14ac:dyDescent="0.2">
      <c r="D1957" s="150"/>
    </row>
    <row r="1958" spans="4:4" x14ac:dyDescent="0.2">
      <c r="D1958" s="150"/>
    </row>
    <row r="1959" spans="4:4" x14ac:dyDescent="0.2">
      <c r="D1959" s="150"/>
    </row>
    <row r="1960" spans="4:4" x14ac:dyDescent="0.2">
      <c r="D1960" s="150"/>
    </row>
    <row r="1961" spans="4:4" x14ac:dyDescent="0.2">
      <c r="D1961" s="150"/>
    </row>
    <row r="1962" spans="4:4" x14ac:dyDescent="0.2">
      <c r="D1962" s="150"/>
    </row>
    <row r="1963" spans="4:4" x14ac:dyDescent="0.2">
      <c r="D1963" s="150"/>
    </row>
    <row r="1964" spans="4:4" x14ac:dyDescent="0.2">
      <c r="D1964" s="150"/>
    </row>
    <row r="1965" spans="4:4" x14ac:dyDescent="0.2">
      <c r="D1965" s="150"/>
    </row>
    <row r="1966" spans="4:4" x14ac:dyDescent="0.2">
      <c r="D1966" s="150"/>
    </row>
    <row r="1967" spans="4:4" x14ac:dyDescent="0.2">
      <c r="D1967" s="150"/>
    </row>
    <row r="1968" spans="4:4" x14ac:dyDescent="0.2">
      <c r="D1968" s="150"/>
    </row>
    <row r="1969" spans="4:4" x14ac:dyDescent="0.2">
      <c r="D1969" s="150"/>
    </row>
    <row r="1970" spans="4:4" x14ac:dyDescent="0.2">
      <c r="D1970" s="150"/>
    </row>
    <row r="1971" spans="4:4" x14ac:dyDescent="0.2">
      <c r="D1971" s="150"/>
    </row>
    <row r="1972" spans="4:4" x14ac:dyDescent="0.2">
      <c r="D1972" s="150"/>
    </row>
    <row r="1973" spans="4:4" x14ac:dyDescent="0.2">
      <c r="D1973" s="150"/>
    </row>
    <row r="1974" spans="4:4" x14ac:dyDescent="0.2">
      <c r="D1974" s="150"/>
    </row>
    <row r="1975" spans="4:4" x14ac:dyDescent="0.2">
      <c r="D1975" s="150"/>
    </row>
    <row r="1976" spans="4:4" x14ac:dyDescent="0.2">
      <c r="D1976" s="150"/>
    </row>
    <row r="1977" spans="4:4" x14ac:dyDescent="0.2">
      <c r="D1977" s="150"/>
    </row>
    <row r="1978" spans="4:4" x14ac:dyDescent="0.2">
      <c r="D1978" s="150"/>
    </row>
    <row r="1979" spans="4:4" x14ac:dyDescent="0.2">
      <c r="D1979" s="150"/>
    </row>
    <row r="1980" spans="4:4" x14ac:dyDescent="0.2">
      <c r="D1980" s="150"/>
    </row>
    <row r="1981" spans="4:4" x14ac:dyDescent="0.2">
      <c r="D1981" s="150"/>
    </row>
    <row r="1982" spans="4:4" x14ac:dyDescent="0.2">
      <c r="D1982" s="150"/>
    </row>
    <row r="1983" spans="4:4" x14ac:dyDescent="0.2">
      <c r="D1983" s="150"/>
    </row>
    <row r="1984" spans="4:4" x14ac:dyDescent="0.2">
      <c r="D1984" s="150"/>
    </row>
    <row r="1985" spans="4:4" x14ac:dyDescent="0.2">
      <c r="D1985" s="150"/>
    </row>
    <row r="1986" spans="4:4" x14ac:dyDescent="0.2">
      <c r="D1986" s="150"/>
    </row>
    <row r="1987" spans="4:4" x14ac:dyDescent="0.2">
      <c r="D1987" s="150"/>
    </row>
    <row r="1988" spans="4:4" x14ac:dyDescent="0.2">
      <c r="D1988" s="150"/>
    </row>
    <row r="1989" spans="4:4" x14ac:dyDescent="0.2">
      <c r="D1989" s="150"/>
    </row>
    <row r="1990" spans="4:4" x14ac:dyDescent="0.2">
      <c r="D1990" s="150"/>
    </row>
    <row r="1991" spans="4:4" x14ac:dyDescent="0.2">
      <c r="D1991" s="150"/>
    </row>
    <row r="1992" spans="4:4" x14ac:dyDescent="0.2">
      <c r="D1992" s="150"/>
    </row>
    <row r="1993" spans="4:4" x14ac:dyDescent="0.2">
      <c r="D1993" s="150"/>
    </row>
    <row r="1994" spans="4:4" x14ac:dyDescent="0.2">
      <c r="D1994" s="150"/>
    </row>
    <row r="1995" spans="4:4" x14ac:dyDescent="0.2">
      <c r="D1995" s="150"/>
    </row>
    <row r="1996" spans="4:4" x14ac:dyDescent="0.2">
      <c r="D1996" s="150"/>
    </row>
    <row r="1997" spans="4:4" x14ac:dyDescent="0.2">
      <c r="D1997" s="150"/>
    </row>
    <row r="1998" spans="4:4" x14ac:dyDescent="0.2">
      <c r="D1998" s="150"/>
    </row>
    <row r="1999" spans="4:4" x14ac:dyDescent="0.2">
      <c r="D1999" s="150"/>
    </row>
    <row r="2000" spans="4:4" x14ac:dyDescent="0.2">
      <c r="D2000" s="150"/>
    </row>
    <row r="2001" spans="4:4" x14ac:dyDescent="0.2">
      <c r="D2001" s="150"/>
    </row>
    <row r="2002" spans="4:4" x14ac:dyDescent="0.2">
      <c r="D2002" s="150"/>
    </row>
    <row r="2003" spans="4:4" x14ac:dyDescent="0.2">
      <c r="D2003" s="150"/>
    </row>
    <row r="2004" spans="4:4" x14ac:dyDescent="0.2">
      <c r="D2004" s="150"/>
    </row>
    <row r="2005" spans="4:4" x14ac:dyDescent="0.2">
      <c r="D2005" s="150"/>
    </row>
    <row r="2006" spans="4:4" x14ac:dyDescent="0.2">
      <c r="D2006" s="150"/>
    </row>
    <row r="2007" spans="4:4" x14ac:dyDescent="0.2">
      <c r="D2007" s="150"/>
    </row>
    <row r="2008" spans="4:4" x14ac:dyDescent="0.2">
      <c r="D2008" s="150"/>
    </row>
    <row r="2009" spans="4:4" x14ac:dyDescent="0.2">
      <c r="D2009" s="150"/>
    </row>
    <row r="2010" spans="4:4" x14ac:dyDescent="0.2">
      <c r="D2010" s="150"/>
    </row>
    <row r="2011" spans="4:4" x14ac:dyDescent="0.2">
      <c r="D2011" s="150"/>
    </row>
    <row r="2012" spans="4:4" x14ac:dyDescent="0.2">
      <c r="D2012" s="150"/>
    </row>
    <row r="2013" spans="4:4" x14ac:dyDescent="0.2">
      <c r="D2013" s="150"/>
    </row>
    <row r="2014" spans="4:4" x14ac:dyDescent="0.2">
      <c r="D2014" s="150"/>
    </row>
    <row r="2015" spans="4:4" x14ac:dyDescent="0.2">
      <c r="D2015" s="150"/>
    </row>
    <row r="2016" spans="4:4" x14ac:dyDescent="0.2">
      <c r="D2016" s="150"/>
    </row>
    <row r="2017" spans="4:4" x14ac:dyDescent="0.2">
      <c r="D2017" s="150"/>
    </row>
    <row r="2018" spans="4:4" x14ac:dyDescent="0.2">
      <c r="D2018" s="150"/>
    </row>
    <row r="2019" spans="4:4" x14ac:dyDescent="0.2">
      <c r="D2019" s="150"/>
    </row>
    <row r="2020" spans="4:4" x14ac:dyDescent="0.2">
      <c r="D2020" s="150"/>
    </row>
    <row r="2021" spans="4:4" x14ac:dyDescent="0.2">
      <c r="D2021" s="150"/>
    </row>
    <row r="2022" spans="4:4" x14ac:dyDescent="0.2">
      <c r="D2022" s="150"/>
    </row>
    <row r="2023" spans="4:4" x14ac:dyDescent="0.2">
      <c r="D2023" s="150"/>
    </row>
    <row r="2024" spans="4:4" x14ac:dyDescent="0.2">
      <c r="D2024" s="150"/>
    </row>
    <row r="2025" spans="4:4" x14ac:dyDescent="0.2">
      <c r="D2025" s="150"/>
    </row>
    <row r="2026" spans="4:4" x14ac:dyDescent="0.2">
      <c r="D2026" s="150"/>
    </row>
    <row r="2027" spans="4:4" x14ac:dyDescent="0.2">
      <c r="D2027" s="150"/>
    </row>
    <row r="2028" spans="4:4" x14ac:dyDescent="0.2">
      <c r="D2028" s="150"/>
    </row>
    <row r="2029" spans="4:4" x14ac:dyDescent="0.2">
      <c r="D2029" s="150"/>
    </row>
    <row r="2030" spans="4:4" x14ac:dyDescent="0.2">
      <c r="D2030" s="150"/>
    </row>
    <row r="2031" spans="4:4" x14ac:dyDescent="0.2">
      <c r="D2031" s="150"/>
    </row>
    <row r="2032" spans="4:4" x14ac:dyDescent="0.2">
      <c r="D2032" s="150"/>
    </row>
    <row r="2033" spans="4:4" x14ac:dyDescent="0.2">
      <c r="D2033" s="150"/>
    </row>
    <row r="2034" spans="4:4" x14ac:dyDescent="0.2">
      <c r="D2034" s="150"/>
    </row>
    <row r="2035" spans="4:4" x14ac:dyDescent="0.2">
      <c r="D2035" s="150"/>
    </row>
    <row r="2036" spans="4:4" x14ac:dyDescent="0.2">
      <c r="D2036" s="150"/>
    </row>
    <row r="2037" spans="4:4" x14ac:dyDescent="0.2">
      <c r="D2037" s="150"/>
    </row>
    <row r="2038" spans="4:4" x14ac:dyDescent="0.2">
      <c r="D2038" s="150"/>
    </row>
    <row r="2039" spans="4:4" x14ac:dyDescent="0.2">
      <c r="D2039" s="150"/>
    </row>
    <row r="2040" spans="4:4" x14ac:dyDescent="0.2">
      <c r="D2040" s="150"/>
    </row>
    <row r="2041" spans="4:4" x14ac:dyDescent="0.2">
      <c r="D2041" s="150"/>
    </row>
    <row r="2042" spans="4:4" x14ac:dyDescent="0.2">
      <c r="D2042" s="150"/>
    </row>
    <row r="2043" spans="4:4" x14ac:dyDescent="0.2">
      <c r="D2043" s="150"/>
    </row>
    <row r="2044" spans="4:4" x14ac:dyDescent="0.2">
      <c r="D2044" s="150"/>
    </row>
    <row r="2045" spans="4:4" x14ac:dyDescent="0.2">
      <c r="D2045" s="150"/>
    </row>
    <row r="2046" spans="4:4" x14ac:dyDescent="0.2">
      <c r="D2046" s="150"/>
    </row>
    <row r="2047" spans="4:4" x14ac:dyDescent="0.2">
      <c r="D2047" s="150"/>
    </row>
    <row r="2048" spans="4:4" x14ac:dyDescent="0.2">
      <c r="D2048" s="150"/>
    </row>
    <row r="2049" spans="4:4" x14ac:dyDescent="0.2">
      <c r="D2049" s="150"/>
    </row>
    <row r="2050" spans="4:4" x14ac:dyDescent="0.2">
      <c r="D2050" s="150"/>
    </row>
    <row r="2051" spans="4:4" x14ac:dyDescent="0.2">
      <c r="D2051" s="150"/>
    </row>
    <row r="2052" spans="4:4" x14ac:dyDescent="0.2">
      <c r="D2052" s="150"/>
    </row>
    <row r="2053" spans="4:4" x14ac:dyDescent="0.2">
      <c r="D2053" s="150"/>
    </row>
    <row r="2054" spans="4:4" x14ac:dyDescent="0.2">
      <c r="D2054" s="150"/>
    </row>
    <row r="2055" spans="4:4" x14ac:dyDescent="0.2">
      <c r="D2055" s="150"/>
    </row>
    <row r="2056" spans="4:4" x14ac:dyDescent="0.2">
      <c r="D2056" s="150"/>
    </row>
    <row r="2057" spans="4:4" x14ac:dyDescent="0.2">
      <c r="D2057" s="150"/>
    </row>
    <row r="2058" spans="4:4" x14ac:dyDescent="0.2">
      <c r="D2058" s="150"/>
    </row>
    <row r="2059" spans="4:4" x14ac:dyDescent="0.2">
      <c r="D2059" s="150"/>
    </row>
    <row r="2060" spans="4:4" x14ac:dyDescent="0.2">
      <c r="D2060" s="150"/>
    </row>
    <row r="2061" spans="4:4" x14ac:dyDescent="0.2">
      <c r="D2061" s="150"/>
    </row>
    <row r="2062" spans="4:4" x14ac:dyDescent="0.2">
      <c r="D2062" s="150"/>
    </row>
    <row r="2063" spans="4:4" x14ac:dyDescent="0.2">
      <c r="D2063" s="150"/>
    </row>
    <row r="2064" spans="4:4" x14ac:dyDescent="0.2">
      <c r="D2064" s="150"/>
    </row>
    <row r="2065" spans="4:4" x14ac:dyDescent="0.2">
      <c r="D2065" s="150"/>
    </row>
    <row r="2066" spans="4:4" x14ac:dyDescent="0.2">
      <c r="D2066" s="150"/>
    </row>
    <row r="2067" spans="4:4" x14ac:dyDescent="0.2">
      <c r="D2067" s="150"/>
    </row>
    <row r="2068" spans="4:4" x14ac:dyDescent="0.2">
      <c r="D2068" s="150"/>
    </row>
    <row r="2069" spans="4:4" x14ac:dyDescent="0.2">
      <c r="D2069" s="150"/>
    </row>
    <row r="2070" spans="4:4" x14ac:dyDescent="0.2">
      <c r="D2070" s="150"/>
    </row>
    <row r="2071" spans="4:4" x14ac:dyDescent="0.2">
      <c r="D2071" s="150"/>
    </row>
    <row r="2072" spans="4:4" x14ac:dyDescent="0.2">
      <c r="D2072" s="150"/>
    </row>
    <row r="2073" spans="4:4" x14ac:dyDescent="0.2">
      <c r="D2073" s="150"/>
    </row>
    <row r="2074" spans="4:4" x14ac:dyDescent="0.2">
      <c r="D2074" s="150"/>
    </row>
    <row r="2075" spans="4:4" x14ac:dyDescent="0.2">
      <c r="D2075" s="150"/>
    </row>
    <row r="2076" spans="4:4" x14ac:dyDescent="0.2">
      <c r="D2076" s="150"/>
    </row>
    <row r="2077" spans="4:4" x14ac:dyDescent="0.2">
      <c r="D2077" s="150"/>
    </row>
    <row r="2078" spans="4:4" x14ac:dyDescent="0.2">
      <c r="D2078" s="150"/>
    </row>
    <row r="2079" spans="4:4" x14ac:dyDescent="0.2">
      <c r="D2079" s="150"/>
    </row>
    <row r="2080" spans="4:4" x14ac:dyDescent="0.2">
      <c r="D2080" s="150"/>
    </row>
    <row r="2081" spans="4:4" x14ac:dyDescent="0.2">
      <c r="D2081" s="150"/>
    </row>
    <row r="2082" spans="4:4" x14ac:dyDescent="0.2">
      <c r="D2082" s="150"/>
    </row>
    <row r="2083" spans="4:4" x14ac:dyDescent="0.2">
      <c r="D2083" s="150"/>
    </row>
    <row r="2084" spans="4:4" x14ac:dyDescent="0.2">
      <c r="D2084" s="150"/>
    </row>
    <row r="2085" spans="4:4" x14ac:dyDescent="0.2">
      <c r="D2085" s="150"/>
    </row>
    <row r="2086" spans="4:4" x14ac:dyDescent="0.2">
      <c r="D2086" s="150"/>
    </row>
    <row r="2087" spans="4:4" x14ac:dyDescent="0.2">
      <c r="D2087" s="150"/>
    </row>
    <row r="2088" spans="4:4" x14ac:dyDescent="0.2">
      <c r="D2088" s="150"/>
    </row>
    <row r="2089" spans="4:4" x14ac:dyDescent="0.2">
      <c r="D2089" s="150"/>
    </row>
    <row r="2090" spans="4:4" x14ac:dyDescent="0.2">
      <c r="D2090" s="150"/>
    </row>
    <row r="2091" spans="4:4" x14ac:dyDescent="0.2">
      <c r="D2091" s="150"/>
    </row>
    <row r="2092" spans="4:4" x14ac:dyDescent="0.2">
      <c r="D2092" s="150"/>
    </row>
    <row r="2093" spans="4:4" x14ac:dyDescent="0.2">
      <c r="D2093" s="150"/>
    </row>
    <row r="2094" spans="4:4" x14ac:dyDescent="0.2">
      <c r="D2094" s="150"/>
    </row>
    <row r="2095" spans="4:4" x14ac:dyDescent="0.2">
      <c r="D2095" s="150"/>
    </row>
    <row r="2096" spans="4:4" x14ac:dyDescent="0.2">
      <c r="D2096" s="150"/>
    </row>
    <row r="2097" spans="4:4" x14ac:dyDescent="0.2">
      <c r="D2097" s="150"/>
    </row>
    <row r="2098" spans="4:4" x14ac:dyDescent="0.2">
      <c r="D2098" s="150"/>
    </row>
    <row r="2099" spans="4:4" x14ac:dyDescent="0.2">
      <c r="D2099" s="150"/>
    </row>
    <row r="2100" spans="4:4" x14ac:dyDescent="0.2">
      <c r="D2100" s="150"/>
    </row>
    <row r="2101" spans="4:4" x14ac:dyDescent="0.2">
      <c r="D2101" s="150"/>
    </row>
    <row r="2102" spans="4:4" x14ac:dyDescent="0.2">
      <c r="D2102" s="150"/>
    </row>
    <row r="2103" spans="4:4" x14ac:dyDescent="0.2">
      <c r="D2103" s="150"/>
    </row>
    <row r="2104" spans="4:4" x14ac:dyDescent="0.2">
      <c r="D2104" s="150"/>
    </row>
    <row r="2105" spans="4:4" x14ac:dyDescent="0.2">
      <c r="D2105" s="150"/>
    </row>
    <row r="2106" spans="4:4" x14ac:dyDescent="0.2">
      <c r="D2106" s="150"/>
    </row>
    <row r="2107" spans="4:4" x14ac:dyDescent="0.2">
      <c r="D2107" s="150"/>
    </row>
    <row r="2108" spans="4:4" x14ac:dyDescent="0.2">
      <c r="D2108" s="150"/>
    </row>
    <row r="2109" spans="4:4" x14ac:dyDescent="0.2">
      <c r="D2109" s="150"/>
    </row>
    <row r="2110" spans="4:4" x14ac:dyDescent="0.2">
      <c r="D2110" s="150"/>
    </row>
    <row r="2111" spans="4:4" x14ac:dyDescent="0.2">
      <c r="D2111" s="150"/>
    </row>
    <row r="2112" spans="4:4" x14ac:dyDescent="0.2">
      <c r="D2112" s="150"/>
    </row>
    <row r="2113" spans="4:4" x14ac:dyDescent="0.2">
      <c r="D2113" s="150"/>
    </row>
    <row r="2114" spans="4:4" x14ac:dyDescent="0.2">
      <c r="D2114" s="150"/>
    </row>
    <row r="2115" spans="4:4" x14ac:dyDescent="0.2">
      <c r="D2115" s="150"/>
    </row>
    <row r="2116" spans="4:4" x14ac:dyDescent="0.2">
      <c r="D2116" s="150"/>
    </row>
    <row r="2117" spans="4:4" x14ac:dyDescent="0.2">
      <c r="D2117" s="150"/>
    </row>
    <row r="2118" spans="4:4" x14ac:dyDescent="0.2">
      <c r="D2118" s="150"/>
    </row>
    <row r="2119" spans="4:4" x14ac:dyDescent="0.2">
      <c r="D2119" s="150"/>
    </row>
    <row r="2120" spans="4:4" x14ac:dyDescent="0.2">
      <c r="D2120" s="150"/>
    </row>
    <row r="2121" spans="4:4" x14ac:dyDescent="0.2">
      <c r="D2121" s="150"/>
    </row>
    <row r="2122" spans="4:4" x14ac:dyDescent="0.2">
      <c r="D2122" s="150"/>
    </row>
    <row r="2123" spans="4:4" x14ac:dyDescent="0.2">
      <c r="D2123" s="150"/>
    </row>
    <row r="2124" spans="4:4" x14ac:dyDescent="0.2">
      <c r="D2124" s="150"/>
    </row>
    <row r="2125" spans="4:4" x14ac:dyDescent="0.2">
      <c r="D2125" s="150"/>
    </row>
    <row r="2126" spans="4:4" x14ac:dyDescent="0.2">
      <c r="D2126" s="150"/>
    </row>
    <row r="2127" spans="4:4" x14ac:dyDescent="0.2">
      <c r="D2127" s="150"/>
    </row>
    <row r="2128" spans="4:4" x14ac:dyDescent="0.2">
      <c r="D2128" s="150"/>
    </row>
    <row r="2129" spans="4:4" x14ac:dyDescent="0.2">
      <c r="D2129" s="150"/>
    </row>
    <row r="2130" spans="4:4" x14ac:dyDescent="0.2">
      <c r="D2130" s="150"/>
    </row>
    <row r="2131" spans="4:4" x14ac:dyDescent="0.2">
      <c r="D2131" s="150"/>
    </row>
    <row r="2132" spans="4:4" x14ac:dyDescent="0.2">
      <c r="D2132" s="150"/>
    </row>
    <row r="2133" spans="4:4" x14ac:dyDescent="0.2">
      <c r="D2133" s="150"/>
    </row>
    <row r="2134" spans="4:4" x14ac:dyDescent="0.2">
      <c r="D2134" s="150"/>
    </row>
    <row r="2135" spans="4:4" x14ac:dyDescent="0.2">
      <c r="D2135" s="150"/>
    </row>
    <row r="2136" spans="4:4" x14ac:dyDescent="0.2">
      <c r="D2136" s="150"/>
    </row>
    <row r="2137" spans="4:4" x14ac:dyDescent="0.2">
      <c r="D2137" s="150"/>
    </row>
    <row r="2138" spans="4:4" x14ac:dyDescent="0.2">
      <c r="D2138" s="150"/>
    </row>
    <row r="2139" spans="4:4" x14ac:dyDescent="0.2">
      <c r="D2139" s="150"/>
    </row>
    <row r="2140" spans="4:4" x14ac:dyDescent="0.2">
      <c r="D2140" s="150"/>
    </row>
    <row r="2141" spans="4:4" x14ac:dyDescent="0.2">
      <c r="D2141" s="150"/>
    </row>
    <row r="2142" spans="4:4" x14ac:dyDescent="0.2">
      <c r="D2142" s="150"/>
    </row>
    <row r="2143" spans="4:4" x14ac:dyDescent="0.2">
      <c r="D2143" s="150"/>
    </row>
    <row r="2144" spans="4:4" x14ac:dyDescent="0.2">
      <c r="D2144" s="150"/>
    </row>
    <row r="2145" spans="4:4" x14ac:dyDescent="0.2">
      <c r="D2145" s="150"/>
    </row>
    <row r="2146" spans="4:4" x14ac:dyDescent="0.2">
      <c r="D2146" s="150"/>
    </row>
    <row r="2147" spans="4:4" x14ac:dyDescent="0.2">
      <c r="D2147" s="150"/>
    </row>
    <row r="2148" spans="4:4" x14ac:dyDescent="0.2">
      <c r="D2148" s="150"/>
    </row>
    <row r="2149" spans="4:4" x14ac:dyDescent="0.2">
      <c r="D2149" s="150"/>
    </row>
    <row r="2150" spans="4:4" x14ac:dyDescent="0.2">
      <c r="D2150" s="150"/>
    </row>
    <row r="2151" spans="4:4" x14ac:dyDescent="0.2">
      <c r="D2151" s="150"/>
    </row>
    <row r="2152" spans="4:4" x14ac:dyDescent="0.2">
      <c r="D2152" s="150"/>
    </row>
    <row r="2153" spans="4:4" x14ac:dyDescent="0.2">
      <c r="D2153" s="150"/>
    </row>
    <row r="2154" spans="4:4" x14ac:dyDescent="0.2">
      <c r="D2154" s="150"/>
    </row>
    <row r="2155" spans="4:4" x14ac:dyDescent="0.2">
      <c r="D2155" s="150"/>
    </row>
    <row r="2156" spans="4:4" x14ac:dyDescent="0.2">
      <c r="D2156" s="150"/>
    </row>
    <row r="2157" spans="4:4" x14ac:dyDescent="0.2">
      <c r="D2157" s="150"/>
    </row>
    <row r="2158" spans="4:4" x14ac:dyDescent="0.2">
      <c r="D2158" s="150"/>
    </row>
    <row r="2159" spans="4:4" x14ac:dyDescent="0.2">
      <c r="D2159" s="150"/>
    </row>
    <row r="2160" spans="4:4" x14ac:dyDescent="0.2">
      <c r="D2160" s="150"/>
    </row>
    <row r="2161" spans="4:4" x14ac:dyDescent="0.2">
      <c r="D2161" s="150"/>
    </row>
    <row r="2162" spans="4:4" x14ac:dyDescent="0.2">
      <c r="D2162" s="150"/>
    </row>
    <row r="2163" spans="4:4" x14ac:dyDescent="0.2">
      <c r="D2163" s="150"/>
    </row>
    <row r="2164" spans="4:4" x14ac:dyDescent="0.2">
      <c r="D2164" s="150"/>
    </row>
    <row r="2165" spans="4:4" x14ac:dyDescent="0.2">
      <c r="D2165" s="150"/>
    </row>
    <row r="2166" spans="4:4" x14ac:dyDescent="0.2">
      <c r="D2166" s="150"/>
    </row>
    <row r="2167" spans="4:4" x14ac:dyDescent="0.2">
      <c r="D2167" s="150"/>
    </row>
    <row r="2168" spans="4:4" x14ac:dyDescent="0.2">
      <c r="D2168" s="150"/>
    </row>
    <row r="2169" spans="4:4" x14ac:dyDescent="0.2">
      <c r="D2169" s="150"/>
    </row>
    <row r="2170" spans="4:4" x14ac:dyDescent="0.2">
      <c r="D2170" s="150"/>
    </row>
    <row r="2171" spans="4:4" x14ac:dyDescent="0.2">
      <c r="D2171" s="150"/>
    </row>
    <row r="2172" spans="4:4" x14ac:dyDescent="0.2">
      <c r="D2172" s="150"/>
    </row>
    <row r="2173" spans="4:4" x14ac:dyDescent="0.2">
      <c r="D2173" s="150"/>
    </row>
    <row r="2174" spans="4:4" x14ac:dyDescent="0.2">
      <c r="D2174" s="150"/>
    </row>
    <row r="2175" spans="4:4" x14ac:dyDescent="0.2">
      <c r="D2175" s="150"/>
    </row>
    <row r="2176" spans="4:4" x14ac:dyDescent="0.2">
      <c r="D2176" s="150"/>
    </row>
    <row r="2177" spans="4:4" x14ac:dyDescent="0.2">
      <c r="D2177" s="150"/>
    </row>
    <row r="2178" spans="4:4" x14ac:dyDescent="0.2">
      <c r="D2178" s="150"/>
    </row>
    <row r="2179" spans="4:4" x14ac:dyDescent="0.2">
      <c r="D2179" s="150"/>
    </row>
    <row r="2180" spans="4:4" x14ac:dyDescent="0.2">
      <c r="D2180" s="150"/>
    </row>
    <row r="2181" spans="4:4" x14ac:dyDescent="0.2">
      <c r="D2181" s="150"/>
    </row>
    <row r="2182" spans="4:4" x14ac:dyDescent="0.2">
      <c r="D2182" s="150"/>
    </row>
    <row r="2183" spans="4:4" x14ac:dyDescent="0.2">
      <c r="D2183" s="150"/>
    </row>
    <row r="2184" spans="4:4" x14ac:dyDescent="0.2">
      <c r="D2184" s="150"/>
    </row>
    <row r="2185" spans="4:4" x14ac:dyDescent="0.2">
      <c r="D2185" s="150"/>
    </row>
    <row r="2186" spans="4:4" x14ac:dyDescent="0.2">
      <c r="D2186" s="150"/>
    </row>
    <row r="2187" spans="4:4" x14ac:dyDescent="0.2">
      <c r="D2187" s="150"/>
    </row>
    <row r="2188" spans="4:4" x14ac:dyDescent="0.2">
      <c r="D2188" s="150"/>
    </row>
    <row r="2189" spans="4:4" x14ac:dyDescent="0.2">
      <c r="D2189" s="150"/>
    </row>
    <row r="2190" spans="4:4" x14ac:dyDescent="0.2">
      <c r="D2190" s="150"/>
    </row>
    <row r="2191" spans="4:4" x14ac:dyDescent="0.2">
      <c r="D2191" s="150"/>
    </row>
    <row r="2192" spans="4:4" x14ac:dyDescent="0.2">
      <c r="D2192" s="150"/>
    </row>
    <row r="2193" spans="4:4" x14ac:dyDescent="0.2">
      <c r="D2193" s="150"/>
    </row>
    <row r="2194" spans="4:4" x14ac:dyDescent="0.2">
      <c r="D2194" s="150"/>
    </row>
    <row r="2195" spans="4:4" x14ac:dyDescent="0.2">
      <c r="D2195" s="150"/>
    </row>
    <row r="2196" spans="4:4" x14ac:dyDescent="0.2">
      <c r="D2196" s="150"/>
    </row>
    <row r="2197" spans="4:4" x14ac:dyDescent="0.2">
      <c r="D2197" s="150"/>
    </row>
    <row r="2198" spans="4:4" x14ac:dyDescent="0.2">
      <c r="D2198" s="150"/>
    </row>
    <row r="2199" spans="4:4" x14ac:dyDescent="0.2">
      <c r="D2199" s="150"/>
    </row>
    <row r="2200" spans="4:4" x14ac:dyDescent="0.2">
      <c r="D2200" s="150"/>
    </row>
    <row r="2201" spans="4:4" x14ac:dyDescent="0.2">
      <c r="D2201" s="150"/>
    </row>
    <row r="2202" spans="4:4" x14ac:dyDescent="0.2">
      <c r="D2202" s="150"/>
    </row>
    <row r="2203" spans="4:4" x14ac:dyDescent="0.2">
      <c r="D2203" s="150"/>
    </row>
    <row r="2204" spans="4:4" x14ac:dyDescent="0.2">
      <c r="D2204" s="150"/>
    </row>
    <row r="2205" spans="4:4" x14ac:dyDescent="0.2">
      <c r="D2205" s="150"/>
    </row>
    <row r="2206" spans="4:4" x14ac:dyDescent="0.2">
      <c r="D2206" s="150"/>
    </row>
    <row r="2207" spans="4:4" x14ac:dyDescent="0.2">
      <c r="D2207" s="150"/>
    </row>
    <row r="2208" spans="4:4" x14ac:dyDescent="0.2">
      <c r="D2208" s="150"/>
    </row>
    <row r="2209" spans="4:4" x14ac:dyDescent="0.2">
      <c r="D2209" s="150"/>
    </row>
    <row r="2210" spans="4:4" x14ac:dyDescent="0.2">
      <c r="D2210" s="150"/>
    </row>
    <row r="2211" spans="4:4" x14ac:dyDescent="0.2">
      <c r="D2211" s="150"/>
    </row>
    <row r="2212" spans="4:4" x14ac:dyDescent="0.2">
      <c r="D2212" s="150"/>
    </row>
    <row r="2213" spans="4:4" x14ac:dyDescent="0.2">
      <c r="D2213" s="150"/>
    </row>
    <row r="2214" spans="4:4" x14ac:dyDescent="0.2">
      <c r="D2214" s="150"/>
    </row>
    <row r="2215" spans="4:4" x14ac:dyDescent="0.2">
      <c r="D2215" s="150"/>
    </row>
    <row r="2216" spans="4:4" x14ac:dyDescent="0.2">
      <c r="D2216" s="150"/>
    </row>
    <row r="2217" spans="4:4" x14ac:dyDescent="0.2">
      <c r="D2217" s="150"/>
    </row>
    <row r="2218" spans="4:4" x14ac:dyDescent="0.2">
      <c r="D2218" s="150"/>
    </row>
    <row r="2219" spans="4:4" x14ac:dyDescent="0.2">
      <c r="D2219" s="150"/>
    </row>
    <row r="2220" spans="4:4" x14ac:dyDescent="0.2">
      <c r="D2220" s="150"/>
    </row>
    <row r="2221" spans="4:4" x14ac:dyDescent="0.2">
      <c r="D2221" s="150"/>
    </row>
    <row r="2222" spans="4:4" x14ac:dyDescent="0.2">
      <c r="D2222" s="150"/>
    </row>
    <row r="2223" spans="4:4" x14ac:dyDescent="0.2">
      <c r="D2223" s="150"/>
    </row>
    <row r="2224" spans="4:4" x14ac:dyDescent="0.2">
      <c r="D2224" s="150"/>
    </row>
    <row r="2225" spans="4:4" x14ac:dyDescent="0.2">
      <c r="D2225" s="150"/>
    </row>
    <row r="2226" spans="4:4" x14ac:dyDescent="0.2">
      <c r="D2226" s="150"/>
    </row>
    <row r="2227" spans="4:4" x14ac:dyDescent="0.2">
      <c r="D2227" s="150"/>
    </row>
    <row r="2228" spans="4:4" x14ac:dyDescent="0.2">
      <c r="D2228" s="150"/>
    </row>
    <row r="2229" spans="4:4" x14ac:dyDescent="0.2">
      <c r="D2229" s="150"/>
    </row>
    <row r="2230" spans="4:4" x14ac:dyDescent="0.2">
      <c r="D2230" s="150"/>
    </row>
    <row r="2231" spans="4:4" x14ac:dyDescent="0.2">
      <c r="D2231" s="150"/>
    </row>
    <row r="2232" spans="4:4" x14ac:dyDescent="0.2">
      <c r="D2232" s="150"/>
    </row>
    <row r="2233" spans="4:4" x14ac:dyDescent="0.2">
      <c r="D2233" s="150"/>
    </row>
    <row r="2234" spans="4:4" x14ac:dyDescent="0.2">
      <c r="D2234" s="150"/>
    </row>
    <row r="2235" spans="4:4" x14ac:dyDescent="0.2">
      <c r="D2235" s="150"/>
    </row>
    <row r="2236" spans="4:4" x14ac:dyDescent="0.2">
      <c r="D2236" s="150"/>
    </row>
    <row r="2237" spans="4:4" x14ac:dyDescent="0.2">
      <c r="D2237" s="150"/>
    </row>
    <row r="2238" spans="4:4" x14ac:dyDescent="0.2">
      <c r="D2238" s="150"/>
    </row>
    <row r="2239" spans="4:4" x14ac:dyDescent="0.2">
      <c r="D2239" s="150"/>
    </row>
    <row r="2240" spans="4:4" x14ac:dyDescent="0.2">
      <c r="D2240" s="150"/>
    </row>
    <row r="2241" spans="4:4" x14ac:dyDescent="0.2">
      <c r="D2241" s="150"/>
    </row>
    <row r="2242" spans="4:4" x14ac:dyDescent="0.2">
      <c r="D2242" s="150"/>
    </row>
    <row r="2243" spans="4:4" x14ac:dyDescent="0.2">
      <c r="D2243" s="150"/>
    </row>
    <row r="2244" spans="4:4" x14ac:dyDescent="0.2">
      <c r="D2244" s="150"/>
    </row>
    <row r="2245" spans="4:4" x14ac:dyDescent="0.2">
      <c r="D2245" s="150"/>
    </row>
    <row r="2246" spans="4:4" x14ac:dyDescent="0.2">
      <c r="D2246" s="150"/>
    </row>
    <row r="2247" spans="4:4" x14ac:dyDescent="0.2">
      <c r="D2247" s="150"/>
    </row>
    <row r="2248" spans="4:4" x14ac:dyDescent="0.2">
      <c r="D2248" s="150"/>
    </row>
    <row r="2249" spans="4:4" x14ac:dyDescent="0.2">
      <c r="D2249" s="150"/>
    </row>
    <row r="2250" spans="4:4" x14ac:dyDescent="0.2">
      <c r="D2250" s="150"/>
    </row>
    <row r="2251" spans="4:4" x14ac:dyDescent="0.2">
      <c r="D2251" s="150"/>
    </row>
    <row r="2252" spans="4:4" x14ac:dyDescent="0.2">
      <c r="D2252" s="150"/>
    </row>
    <row r="2253" spans="4:4" x14ac:dyDescent="0.2">
      <c r="D2253" s="150"/>
    </row>
    <row r="2254" spans="4:4" x14ac:dyDescent="0.2">
      <c r="D2254" s="150"/>
    </row>
    <row r="2255" spans="4:4" x14ac:dyDescent="0.2">
      <c r="D2255" s="150"/>
    </row>
    <row r="2256" spans="4:4" x14ac:dyDescent="0.2">
      <c r="D2256" s="150"/>
    </row>
    <row r="2257" spans="4:4" x14ac:dyDescent="0.2">
      <c r="D2257" s="150"/>
    </row>
    <row r="2258" spans="4:4" x14ac:dyDescent="0.2">
      <c r="D2258" s="150"/>
    </row>
    <row r="2259" spans="4:4" x14ac:dyDescent="0.2">
      <c r="D2259" s="150"/>
    </row>
    <row r="2260" spans="4:4" x14ac:dyDescent="0.2">
      <c r="D2260" s="150"/>
    </row>
    <row r="2261" spans="4:4" x14ac:dyDescent="0.2">
      <c r="D2261" s="150"/>
    </row>
    <row r="2262" spans="4:4" x14ac:dyDescent="0.2">
      <c r="D2262" s="150"/>
    </row>
    <row r="2263" spans="4:4" x14ac:dyDescent="0.2">
      <c r="D2263" s="150"/>
    </row>
    <row r="2264" spans="4:4" x14ac:dyDescent="0.2">
      <c r="D2264" s="150"/>
    </row>
    <row r="2265" spans="4:4" x14ac:dyDescent="0.2">
      <c r="D2265" s="150"/>
    </row>
    <row r="2266" spans="4:4" x14ac:dyDescent="0.2">
      <c r="D2266" s="150"/>
    </row>
    <row r="2267" spans="4:4" x14ac:dyDescent="0.2">
      <c r="D2267" s="150"/>
    </row>
    <row r="2268" spans="4:4" x14ac:dyDescent="0.2">
      <c r="D2268" s="150"/>
    </row>
    <row r="2269" spans="4:4" x14ac:dyDescent="0.2">
      <c r="D2269" s="150"/>
    </row>
    <row r="2270" spans="4:4" x14ac:dyDescent="0.2">
      <c r="D2270" s="150"/>
    </row>
    <row r="2271" spans="4:4" x14ac:dyDescent="0.2">
      <c r="D2271" s="150"/>
    </row>
    <row r="2272" spans="4:4" x14ac:dyDescent="0.2">
      <c r="D2272" s="150"/>
    </row>
    <row r="2273" spans="4:4" x14ac:dyDescent="0.2">
      <c r="D2273" s="150"/>
    </row>
    <row r="2274" spans="4:4" x14ac:dyDescent="0.2">
      <c r="D2274" s="150"/>
    </row>
    <row r="2275" spans="4:4" x14ac:dyDescent="0.2">
      <c r="D2275" s="150"/>
    </row>
    <row r="2276" spans="4:4" x14ac:dyDescent="0.2">
      <c r="D2276" s="150"/>
    </row>
    <row r="2277" spans="4:4" x14ac:dyDescent="0.2">
      <c r="D2277" s="150"/>
    </row>
    <row r="2278" spans="4:4" x14ac:dyDescent="0.2">
      <c r="D2278" s="150"/>
    </row>
    <row r="2279" spans="4:4" x14ac:dyDescent="0.2">
      <c r="D2279" s="150"/>
    </row>
    <row r="2280" spans="4:4" x14ac:dyDescent="0.2">
      <c r="D2280" s="150"/>
    </row>
    <row r="2281" spans="4:4" x14ac:dyDescent="0.2">
      <c r="D2281" s="150"/>
    </row>
    <row r="2282" spans="4:4" x14ac:dyDescent="0.2">
      <c r="D2282" s="150"/>
    </row>
    <row r="2283" spans="4:4" x14ac:dyDescent="0.2">
      <c r="D2283" s="150"/>
    </row>
    <row r="2284" spans="4:4" x14ac:dyDescent="0.2">
      <c r="D2284" s="150"/>
    </row>
    <row r="2285" spans="4:4" x14ac:dyDescent="0.2">
      <c r="D2285" s="150"/>
    </row>
    <row r="2286" spans="4:4" x14ac:dyDescent="0.2">
      <c r="D2286" s="150"/>
    </row>
    <row r="2287" spans="4:4" x14ac:dyDescent="0.2">
      <c r="D2287" s="150"/>
    </row>
    <row r="2288" spans="4:4" x14ac:dyDescent="0.2">
      <c r="D2288" s="150"/>
    </row>
    <row r="2289" spans="4:4" x14ac:dyDescent="0.2">
      <c r="D2289" s="150"/>
    </row>
    <row r="2290" spans="4:4" x14ac:dyDescent="0.2">
      <c r="D2290" s="150"/>
    </row>
    <row r="2291" spans="4:4" x14ac:dyDescent="0.2">
      <c r="D2291" s="150"/>
    </row>
    <row r="2292" spans="4:4" x14ac:dyDescent="0.2">
      <c r="D2292" s="150"/>
    </row>
    <row r="2293" spans="4:4" x14ac:dyDescent="0.2">
      <c r="D2293" s="150"/>
    </row>
    <row r="2294" spans="4:4" x14ac:dyDescent="0.2">
      <c r="D2294" s="150"/>
    </row>
    <row r="2295" spans="4:4" x14ac:dyDescent="0.2">
      <c r="D2295" s="150"/>
    </row>
    <row r="2296" spans="4:4" x14ac:dyDescent="0.2">
      <c r="D2296" s="150"/>
    </row>
    <row r="2297" spans="4:4" x14ac:dyDescent="0.2">
      <c r="D2297" s="150"/>
    </row>
    <row r="2298" spans="4:4" x14ac:dyDescent="0.2">
      <c r="D2298" s="150"/>
    </row>
    <row r="2299" spans="4:4" x14ac:dyDescent="0.2">
      <c r="D2299" s="150"/>
    </row>
    <row r="2300" spans="4:4" x14ac:dyDescent="0.2">
      <c r="D2300" s="150"/>
    </row>
    <row r="2301" spans="4:4" x14ac:dyDescent="0.2">
      <c r="D2301" s="150"/>
    </row>
    <row r="2302" spans="4:4" x14ac:dyDescent="0.2">
      <c r="D2302" s="150"/>
    </row>
    <row r="2303" spans="4:4" x14ac:dyDescent="0.2">
      <c r="D2303" s="150"/>
    </row>
    <row r="2304" spans="4:4" x14ac:dyDescent="0.2">
      <c r="D2304" s="150"/>
    </row>
    <row r="2305" spans="4:4" x14ac:dyDescent="0.2">
      <c r="D2305" s="150"/>
    </row>
    <row r="2306" spans="4:4" x14ac:dyDescent="0.2">
      <c r="D2306" s="150"/>
    </row>
    <row r="2307" spans="4:4" x14ac:dyDescent="0.2">
      <c r="D2307" s="150"/>
    </row>
    <row r="2308" spans="4:4" x14ac:dyDescent="0.2">
      <c r="D2308" s="150"/>
    </row>
    <row r="2309" spans="4:4" x14ac:dyDescent="0.2">
      <c r="D2309" s="150"/>
    </row>
    <row r="2310" spans="4:4" x14ac:dyDescent="0.2">
      <c r="D2310" s="150"/>
    </row>
    <row r="2311" spans="4:4" x14ac:dyDescent="0.2">
      <c r="D2311" s="150"/>
    </row>
    <row r="2312" spans="4:4" x14ac:dyDescent="0.2">
      <c r="D2312" s="150"/>
    </row>
    <row r="2313" spans="4:4" x14ac:dyDescent="0.2">
      <c r="D2313" s="150"/>
    </row>
    <row r="2314" spans="4:4" x14ac:dyDescent="0.2">
      <c r="D2314" s="150"/>
    </row>
    <row r="2315" spans="4:4" x14ac:dyDescent="0.2">
      <c r="D2315" s="150"/>
    </row>
    <row r="2316" spans="4:4" x14ac:dyDescent="0.2">
      <c r="D2316" s="150"/>
    </row>
    <row r="2317" spans="4:4" x14ac:dyDescent="0.2">
      <c r="D2317" s="150"/>
    </row>
    <row r="2318" spans="4:4" x14ac:dyDescent="0.2">
      <c r="D2318" s="150"/>
    </row>
    <row r="2319" spans="4:4" x14ac:dyDescent="0.2">
      <c r="D2319" s="150"/>
    </row>
    <row r="2320" spans="4:4" x14ac:dyDescent="0.2">
      <c r="D2320" s="150"/>
    </row>
    <row r="2321" spans="4:4" x14ac:dyDescent="0.2">
      <c r="D2321" s="150"/>
    </row>
    <row r="2322" spans="4:4" x14ac:dyDescent="0.2">
      <c r="D2322" s="150"/>
    </row>
    <row r="2323" spans="4:4" x14ac:dyDescent="0.2">
      <c r="D2323" s="150"/>
    </row>
    <row r="2324" spans="4:4" x14ac:dyDescent="0.2">
      <c r="D2324" s="150"/>
    </row>
    <row r="2325" spans="4:4" x14ac:dyDescent="0.2">
      <c r="D2325" s="150"/>
    </row>
    <row r="2326" spans="4:4" x14ac:dyDescent="0.2">
      <c r="D2326" s="150"/>
    </row>
    <row r="2327" spans="4:4" x14ac:dyDescent="0.2">
      <c r="D2327" s="150"/>
    </row>
    <row r="2328" spans="4:4" x14ac:dyDescent="0.2">
      <c r="D2328" s="150"/>
    </row>
    <row r="2329" spans="4:4" x14ac:dyDescent="0.2">
      <c r="D2329" s="150"/>
    </row>
    <row r="2330" spans="4:4" x14ac:dyDescent="0.2">
      <c r="D2330" s="150"/>
    </row>
    <row r="2331" spans="4:4" x14ac:dyDescent="0.2">
      <c r="D2331" s="150"/>
    </row>
    <row r="2332" spans="4:4" x14ac:dyDescent="0.2">
      <c r="D2332" s="150"/>
    </row>
    <row r="2333" spans="4:4" x14ac:dyDescent="0.2">
      <c r="D2333" s="150"/>
    </row>
    <row r="2334" spans="4:4" x14ac:dyDescent="0.2">
      <c r="D2334" s="150"/>
    </row>
    <row r="2335" spans="4:4" x14ac:dyDescent="0.2">
      <c r="D2335" s="150"/>
    </row>
    <row r="2336" spans="4:4" x14ac:dyDescent="0.2">
      <c r="D2336" s="150"/>
    </row>
    <row r="2337" spans="4:4" x14ac:dyDescent="0.2">
      <c r="D2337" s="150"/>
    </row>
    <row r="2338" spans="4:4" x14ac:dyDescent="0.2">
      <c r="D2338" s="150"/>
    </row>
    <row r="2339" spans="4:4" x14ac:dyDescent="0.2">
      <c r="D2339" s="150"/>
    </row>
    <row r="2340" spans="4:4" x14ac:dyDescent="0.2">
      <c r="D2340" s="150"/>
    </row>
    <row r="2341" spans="4:4" x14ac:dyDescent="0.2">
      <c r="D2341" s="150"/>
    </row>
    <row r="2342" spans="4:4" x14ac:dyDescent="0.2">
      <c r="D2342" s="150"/>
    </row>
    <row r="2343" spans="4:4" x14ac:dyDescent="0.2">
      <c r="D2343" s="150"/>
    </row>
    <row r="2344" spans="4:4" x14ac:dyDescent="0.2">
      <c r="D2344" s="150"/>
    </row>
    <row r="2345" spans="4:4" x14ac:dyDescent="0.2">
      <c r="D2345" s="150"/>
    </row>
    <row r="2346" spans="4:4" x14ac:dyDescent="0.2">
      <c r="D2346" s="150"/>
    </row>
    <row r="2347" spans="4:4" x14ac:dyDescent="0.2">
      <c r="D2347" s="150"/>
    </row>
    <row r="2348" spans="4:4" x14ac:dyDescent="0.2">
      <c r="D2348" s="150"/>
    </row>
    <row r="2349" spans="4:4" x14ac:dyDescent="0.2">
      <c r="D2349" s="150"/>
    </row>
    <row r="2350" spans="4:4" x14ac:dyDescent="0.2">
      <c r="D2350" s="150"/>
    </row>
    <row r="2351" spans="4:4" x14ac:dyDescent="0.2">
      <c r="D2351" s="150"/>
    </row>
    <row r="2352" spans="4:4" x14ac:dyDescent="0.2">
      <c r="D2352" s="150"/>
    </row>
    <row r="2353" spans="4:4" x14ac:dyDescent="0.2">
      <c r="D2353" s="150"/>
    </row>
    <row r="2354" spans="4:4" x14ac:dyDescent="0.2">
      <c r="D2354" s="150"/>
    </row>
    <row r="2355" spans="4:4" x14ac:dyDescent="0.2">
      <c r="D2355" s="150"/>
    </row>
    <row r="2356" spans="4:4" x14ac:dyDescent="0.2">
      <c r="D2356" s="150"/>
    </row>
    <row r="2357" spans="4:4" x14ac:dyDescent="0.2">
      <c r="D2357" s="150"/>
    </row>
    <row r="2358" spans="4:4" x14ac:dyDescent="0.2">
      <c r="D2358" s="150"/>
    </row>
    <row r="2359" spans="4:4" x14ac:dyDescent="0.2">
      <c r="D2359" s="150"/>
    </row>
    <row r="2360" spans="4:4" x14ac:dyDescent="0.2">
      <c r="D2360" s="150"/>
    </row>
    <row r="2361" spans="4:4" x14ac:dyDescent="0.2">
      <c r="D2361" s="150"/>
    </row>
    <row r="2362" spans="4:4" x14ac:dyDescent="0.2">
      <c r="D2362" s="150"/>
    </row>
    <row r="2363" spans="4:4" x14ac:dyDescent="0.2">
      <c r="D2363" s="150"/>
    </row>
    <row r="2364" spans="4:4" x14ac:dyDescent="0.2">
      <c r="D2364" s="150"/>
    </row>
    <row r="2365" spans="4:4" x14ac:dyDescent="0.2">
      <c r="D2365" s="150"/>
    </row>
    <row r="2366" spans="4:4" x14ac:dyDescent="0.2">
      <c r="D2366" s="150"/>
    </row>
    <row r="2367" spans="4:4" x14ac:dyDescent="0.2">
      <c r="D2367" s="150"/>
    </row>
    <row r="2368" spans="4:4" x14ac:dyDescent="0.2">
      <c r="D2368" s="150"/>
    </row>
    <row r="2369" spans="4:4" x14ac:dyDescent="0.2">
      <c r="D2369" s="150"/>
    </row>
    <row r="2370" spans="4:4" x14ac:dyDescent="0.2">
      <c r="D2370" s="150"/>
    </row>
    <row r="2371" spans="4:4" x14ac:dyDescent="0.2">
      <c r="D2371" s="150"/>
    </row>
    <row r="2372" spans="4:4" x14ac:dyDescent="0.2">
      <c r="D2372" s="150"/>
    </row>
    <row r="2373" spans="4:4" x14ac:dyDescent="0.2">
      <c r="D2373" s="150"/>
    </row>
    <row r="2374" spans="4:4" x14ac:dyDescent="0.2">
      <c r="D2374" s="150"/>
    </row>
    <row r="2375" spans="4:4" x14ac:dyDescent="0.2">
      <c r="D2375" s="150"/>
    </row>
    <row r="2376" spans="4:4" x14ac:dyDescent="0.2">
      <c r="D2376" s="150"/>
    </row>
    <row r="2377" spans="4:4" x14ac:dyDescent="0.2">
      <c r="D2377" s="150"/>
    </row>
    <row r="2378" spans="4:4" x14ac:dyDescent="0.2">
      <c r="D2378" s="150"/>
    </row>
    <row r="2379" spans="4:4" x14ac:dyDescent="0.2">
      <c r="D2379" s="150"/>
    </row>
    <row r="2380" spans="4:4" x14ac:dyDescent="0.2">
      <c r="D2380" s="150"/>
    </row>
    <row r="2381" spans="4:4" x14ac:dyDescent="0.2">
      <c r="D2381" s="150"/>
    </row>
    <row r="2382" spans="4:4" x14ac:dyDescent="0.2">
      <c r="D2382" s="150"/>
    </row>
    <row r="2383" spans="4:4" x14ac:dyDescent="0.2">
      <c r="D2383" s="150"/>
    </row>
    <row r="2384" spans="4:4" x14ac:dyDescent="0.2">
      <c r="D2384" s="150"/>
    </row>
    <row r="2385" spans="4:4" x14ac:dyDescent="0.2">
      <c r="D2385" s="150"/>
    </row>
    <row r="2386" spans="4:4" x14ac:dyDescent="0.2">
      <c r="D2386" s="150"/>
    </row>
    <row r="2387" spans="4:4" x14ac:dyDescent="0.2">
      <c r="D2387" s="150"/>
    </row>
    <row r="2388" spans="4:4" x14ac:dyDescent="0.2">
      <c r="D2388" s="150"/>
    </row>
    <row r="2389" spans="4:4" x14ac:dyDescent="0.2">
      <c r="D2389" s="150"/>
    </row>
    <row r="2390" spans="4:4" x14ac:dyDescent="0.2">
      <c r="D2390" s="150"/>
    </row>
    <row r="2391" spans="4:4" x14ac:dyDescent="0.2">
      <c r="D2391" s="150"/>
    </row>
    <row r="2392" spans="4:4" x14ac:dyDescent="0.2">
      <c r="D2392" s="150"/>
    </row>
    <row r="2393" spans="4:4" x14ac:dyDescent="0.2">
      <c r="D2393" s="150"/>
    </row>
    <row r="2394" spans="4:4" x14ac:dyDescent="0.2">
      <c r="D2394" s="150"/>
    </row>
    <row r="2395" spans="4:4" x14ac:dyDescent="0.2">
      <c r="D2395" s="150"/>
    </row>
    <row r="2396" spans="4:4" x14ac:dyDescent="0.2">
      <c r="D2396" s="150"/>
    </row>
    <row r="2397" spans="4:4" x14ac:dyDescent="0.2">
      <c r="D2397" s="150"/>
    </row>
    <row r="2398" spans="4:4" x14ac:dyDescent="0.2">
      <c r="D2398" s="150"/>
    </row>
    <row r="2399" spans="4:4" x14ac:dyDescent="0.2">
      <c r="D2399" s="150"/>
    </row>
    <row r="2400" spans="4:4" x14ac:dyDescent="0.2">
      <c r="D2400" s="150"/>
    </row>
    <row r="2401" spans="4:4" x14ac:dyDescent="0.2">
      <c r="D2401" s="150"/>
    </row>
    <row r="2402" spans="4:4" x14ac:dyDescent="0.2">
      <c r="D2402" s="150"/>
    </row>
    <row r="2403" spans="4:4" x14ac:dyDescent="0.2">
      <c r="D2403" s="150"/>
    </row>
    <row r="2404" spans="4:4" x14ac:dyDescent="0.2">
      <c r="D2404" s="150"/>
    </row>
    <row r="2405" spans="4:4" x14ac:dyDescent="0.2">
      <c r="D2405" s="150"/>
    </row>
    <row r="2406" spans="4:4" x14ac:dyDescent="0.2">
      <c r="D2406" s="150"/>
    </row>
    <row r="2407" spans="4:4" x14ac:dyDescent="0.2">
      <c r="D2407" s="150"/>
    </row>
    <row r="2408" spans="4:4" x14ac:dyDescent="0.2">
      <c r="D2408" s="150"/>
    </row>
    <row r="2409" spans="4:4" x14ac:dyDescent="0.2">
      <c r="D2409" s="150"/>
    </row>
    <row r="2410" spans="4:4" x14ac:dyDescent="0.2">
      <c r="D2410" s="150"/>
    </row>
    <row r="2411" spans="4:4" x14ac:dyDescent="0.2">
      <c r="D2411" s="150"/>
    </row>
    <row r="2412" spans="4:4" x14ac:dyDescent="0.2">
      <c r="D2412" s="150"/>
    </row>
    <row r="2413" spans="4:4" x14ac:dyDescent="0.2">
      <c r="D2413" s="150"/>
    </row>
    <row r="2414" spans="4:4" x14ac:dyDescent="0.2">
      <c r="D2414" s="150"/>
    </row>
    <row r="2415" spans="4:4" x14ac:dyDescent="0.2">
      <c r="D2415" s="150"/>
    </row>
    <row r="2416" spans="4:4" x14ac:dyDescent="0.2">
      <c r="D2416" s="150"/>
    </row>
    <row r="2417" spans="4:4" x14ac:dyDescent="0.2">
      <c r="D2417" s="150"/>
    </row>
    <row r="2418" spans="4:4" x14ac:dyDescent="0.2">
      <c r="D2418" s="150"/>
    </row>
    <row r="2419" spans="4:4" x14ac:dyDescent="0.2">
      <c r="D2419" s="150"/>
    </row>
    <row r="2420" spans="4:4" x14ac:dyDescent="0.2">
      <c r="D2420" s="150"/>
    </row>
    <row r="2421" spans="4:4" x14ac:dyDescent="0.2">
      <c r="D2421" s="150"/>
    </row>
    <row r="2422" spans="4:4" x14ac:dyDescent="0.2">
      <c r="D2422" s="150"/>
    </row>
    <row r="2423" spans="4:4" x14ac:dyDescent="0.2">
      <c r="D2423" s="150"/>
    </row>
    <row r="2424" spans="4:4" x14ac:dyDescent="0.2">
      <c r="D2424" s="150"/>
    </row>
    <row r="2425" spans="4:4" x14ac:dyDescent="0.2">
      <c r="D2425" s="150"/>
    </row>
    <row r="2426" spans="4:4" x14ac:dyDescent="0.2">
      <c r="D2426" s="150"/>
    </row>
    <row r="2427" spans="4:4" x14ac:dyDescent="0.2">
      <c r="D2427" s="150"/>
    </row>
    <row r="2428" spans="4:4" x14ac:dyDescent="0.2">
      <c r="D2428" s="150"/>
    </row>
    <row r="2429" spans="4:4" x14ac:dyDescent="0.2">
      <c r="D2429" s="150"/>
    </row>
    <row r="2430" spans="4:4" x14ac:dyDescent="0.2">
      <c r="D2430" s="150"/>
    </row>
    <row r="2431" spans="4:4" x14ac:dyDescent="0.2">
      <c r="D2431" s="150"/>
    </row>
    <row r="2432" spans="4:4" x14ac:dyDescent="0.2">
      <c r="D2432" s="150"/>
    </row>
    <row r="2433" spans="4:4" x14ac:dyDescent="0.2">
      <c r="D2433" s="150"/>
    </row>
    <row r="2434" spans="4:4" x14ac:dyDescent="0.2">
      <c r="D2434" s="150"/>
    </row>
    <row r="2435" spans="4:4" x14ac:dyDescent="0.2">
      <c r="D2435" s="150"/>
    </row>
    <row r="2436" spans="4:4" x14ac:dyDescent="0.2">
      <c r="D2436" s="150"/>
    </row>
    <row r="2437" spans="4:4" x14ac:dyDescent="0.2">
      <c r="D2437" s="150"/>
    </row>
    <row r="2438" spans="4:4" x14ac:dyDescent="0.2">
      <c r="D2438" s="150"/>
    </row>
    <row r="2439" spans="4:4" x14ac:dyDescent="0.2">
      <c r="D2439" s="150"/>
    </row>
    <row r="2440" spans="4:4" x14ac:dyDescent="0.2">
      <c r="D2440" s="150"/>
    </row>
    <row r="2441" spans="4:4" x14ac:dyDescent="0.2">
      <c r="D2441" s="150"/>
    </row>
    <row r="2442" spans="4:4" x14ac:dyDescent="0.2">
      <c r="D2442" s="150"/>
    </row>
    <row r="2443" spans="4:4" x14ac:dyDescent="0.2">
      <c r="D2443" s="150"/>
    </row>
    <row r="2444" spans="4:4" x14ac:dyDescent="0.2">
      <c r="D2444" s="150"/>
    </row>
    <row r="2445" spans="4:4" x14ac:dyDescent="0.2">
      <c r="D2445" s="150"/>
    </row>
    <row r="2446" spans="4:4" x14ac:dyDescent="0.2">
      <c r="D2446" s="150"/>
    </row>
    <row r="2447" spans="4:4" x14ac:dyDescent="0.2">
      <c r="D2447" s="150"/>
    </row>
    <row r="2448" spans="4:4" x14ac:dyDescent="0.2">
      <c r="D2448" s="150"/>
    </row>
    <row r="2449" spans="4:4" x14ac:dyDescent="0.2">
      <c r="D2449" s="150"/>
    </row>
    <row r="2450" spans="4:4" x14ac:dyDescent="0.2">
      <c r="D2450" s="150"/>
    </row>
    <row r="2451" spans="4:4" x14ac:dyDescent="0.2">
      <c r="D2451" s="150"/>
    </row>
    <row r="2452" spans="4:4" x14ac:dyDescent="0.2">
      <c r="D2452" s="150"/>
    </row>
    <row r="2453" spans="4:4" x14ac:dyDescent="0.2">
      <c r="D2453" s="150"/>
    </row>
    <row r="2454" spans="4:4" x14ac:dyDescent="0.2">
      <c r="D2454" s="150"/>
    </row>
    <row r="2455" spans="4:4" x14ac:dyDescent="0.2">
      <c r="D2455" s="150"/>
    </row>
    <row r="2456" spans="4:4" x14ac:dyDescent="0.2">
      <c r="D2456" s="150"/>
    </row>
    <row r="2457" spans="4:4" x14ac:dyDescent="0.2">
      <c r="D2457" s="150"/>
    </row>
    <row r="2458" spans="4:4" x14ac:dyDescent="0.2">
      <c r="D2458" s="150"/>
    </row>
    <row r="2459" spans="4:4" x14ac:dyDescent="0.2">
      <c r="D2459" s="150"/>
    </row>
    <row r="2460" spans="4:4" x14ac:dyDescent="0.2">
      <c r="D2460" s="150"/>
    </row>
    <row r="2461" spans="4:4" x14ac:dyDescent="0.2">
      <c r="D2461" s="150"/>
    </row>
    <row r="2462" spans="4:4" x14ac:dyDescent="0.2">
      <c r="D2462" s="150"/>
    </row>
    <row r="2463" spans="4:4" x14ac:dyDescent="0.2">
      <c r="D2463" s="150"/>
    </row>
    <row r="2464" spans="4:4" x14ac:dyDescent="0.2">
      <c r="D2464" s="150"/>
    </row>
    <row r="2465" spans="4:4" x14ac:dyDescent="0.2">
      <c r="D2465" s="150"/>
    </row>
    <row r="2466" spans="4:4" x14ac:dyDescent="0.2">
      <c r="D2466" s="150"/>
    </row>
    <row r="2467" spans="4:4" x14ac:dyDescent="0.2">
      <c r="D2467" s="150"/>
    </row>
    <row r="2468" spans="4:4" x14ac:dyDescent="0.2">
      <c r="D2468" s="150"/>
    </row>
    <row r="2469" spans="4:4" x14ac:dyDescent="0.2">
      <c r="D2469" s="150"/>
    </row>
    <row r="2470" spans="4:4" x14ac:dyDescent="0.2">
      <c r="D2470" s="150"/>
    </row>
    <row r="2471" spans="4:4" x14ac:dyDescent="0.2">
      <c r="D2471" s="150"/>
    </row>
    <row r="2472" spans="4:4" x14ac:dyDescent="0.2">
      <c r="D2472" s="150"/>
    </row>
    <row r="2473" spans="4:4" x14ac:dyDescent="0.2">
      <c r="D2473" s="150"/>
    </row>
    <row r="2474" spans="4:4" x14ac:dyDescent="0.2">
      <c r="D2474" s="150"/>
    </row>
    <row r="2475" spans="4:4" x14ac:dyDescent="0.2">
      <c r="D2475" s="150"/>
    </row>
    <row r="2476" spans="4:4" x14ac:dyDescent="0.2">
      <c r="D2476" s="150"/>
    </row>
    <row r="2477" spans="4:4" x14ac:dyDescent="0.2">
      <c r="D2477" s="150"/>
    </row>
    <row r="2478" spans="4:4" x14ac:dyDescent="0.2">
      <c r="D2478" s="150"/>
    </row>
    <row r="2479" spans="4:4" x14ac:dyDescent="0.2">
      <c r="D2479" s="150"/>
    </row>
    <row r="2480" spans="4:4" x14ac:dyDescent="0.2">
      <c r="D2480" s="150"/>
    </row>
    <row r="2481" spans="4:4" x14ac:dyDescent="0.2">
      <c r="D2481" s="150"/>
    </row>
    <row r="2482" spans="4:4" x14ac:dyDescent="0.2">
      <c r="D2482" s="150"/>
    </row>
    <row r="2483" spans="4:4" x14ac:dyDescent="0.2">
      <c r="D2483" s="150"/>
    </row>
    <row r="2484" spans="4:4" x14ac:dyDescent="0.2">
      <c r="D2484" s="150"/>
    </row>
    <row r="2485" spans="4:4" x14ac:dyDescent="0.2">
      <c r="D2485" s="150"/>
    </row>
    <row r="2486" spans="4:4" x14ac:dyDescent="0.2">
      <c r="D2486" s="150"/>
    </row>
    <row r="2487" spans="4:4" x14ac:dyDescent="0.2">
      <c r="D2487" s="150"/>
    </row>
    <row r="2488" spans="4:4" x14ac:dyDescent="0.2">
      <c r="D2488" s="150"/>
    </row>
    <row r="2489" spans="4:4" x14ac:dyDescent="0.2">
      <c r="D2489" s="150"/>
    </row>
    <row r="2490" spans="4:4" x14ac:dyDescent="0.2">
      <c r="D2490" s="150"/>
    </row>
    <row r="2491" spans="4:4" x14ac:dyDescent="0.2">
      <c r="D2491" s="150"/>
    </row>
    <row r="2492" spans="4:4" x14ac:dyDescent="0.2">
      <c r="D2492" s="150"/>
    </row>
    <row r="2493" spans="4:4" x14ac:dyDescent="0.2">
      <c r="D2493" s="150"/>
    </row>
    <row r="2494" spans="4:4" x14ac:dyDescent="0.2">
      <c r="D2494" s="150"/>
    </row>
    <row r="2495" spans="4:4" x14ac:dyDescent="0.2">
      <c r="D2495" s="150"/>
    </row>
    <row r="2496" spans="4:4" x14ac:dyDescent="0.2">
      <c r="D2496" s="150"/>
    </row>
    <row r="2497" spans="4:4" x14ac:dyDescent="0.2">
      <c r="D2497" s="150"/>
    </row>
    <row r="2498" spans="4:4" x14ac:dyDescent="0.2">
      <c r="D2498" s="150"/>
    </row>
    <row r="2499" spans="4:4" x14ac:dyDescent="0.2">
      <c r="D2499" s="150"/>
    </row>
    <row r="2500" spans="4:4" x14ac:dyDescent="0.2">
      <c r="D2500" s="150"/>
    </row>
    <row r="2501" spans="4:4" x14ac:dyDescent="0.2">
      <c r="D2501" s="150"/>
    </row>
    <row r="2502" spans="4:4" x14ac:dyDescent="0.2">
      <c r="D2502" s="150"/>
    </row>
    <row r="2503" spans="4:4" x14ac:dyDescent="0.2">
      <c r="D2503" s="150"/>
    </row>
    <row r="2504" spans="4:4" x14ac:dyDescent="0.2">
      <c r="D2504" s="150"/>
    </row>
    <row r="2505" spans="4:4" x14ac:dyDescent="0.2">
      <c r="D2505" s="150"/>
    </row>
    <row r="2506" spans="4:4" x14ac:dyDescent="0.2">
      <c r="D2506" s="150"/>
    </row>
    <row r="2507" spans="4:4" x14ac:dyDescent="0.2">
      <c r="D2507" s="150"/>
    </row>
    <row r="2508" spans="4:4" x14ac:dyDescent="0.2">
      <c r="D2508" s="150"/>
    </row>
    <row r="2509" spans="4:4" x14ac:dyDescent="0.2">
      <c r="D2509" s="150"/>
    </row>
    <row r="2510" spans="4:4" x14ac:dyDescent="0.2">
      <c r="D2510" s="150"/>
    </row>
    <row r="2511" spans="4:4" x14ac:dyDescent="0.2">
      <c r="D2511" s="150"/>
    </row>
    <row r="2512" spans="4:4" x14ac:dyDescent="0.2">
      <c r="D2512" s="150"/>
    </row>
    <row r="2513" spans="4:4" x14ac:dyDescent="0.2">
      <c r="D2513" s="150"/>
    </row>
    <row r="2514" spans="4:4" x14ac:dyDescent="0.2">
      <c r="D2514" s="150"/>
    </row>
    <row r="2515" spans="4:4" x14ac:dyDescent="0.2">
      <c r="D2515" s="150"/>
    </row>
    <row r="2516" spans="4:4" x14ac:dyDescent="0.2">
      <c r="D2516" s="150"/>
    </row>
    <row r="2517" spans="4:4" x14ac:dyDescent="0.2">
      <c r="D2517" s="150"/>
    </row>
    <row r="2518" spans="4:4" x14ac:dyDescent="0.2">
      <c r="D2518" s="150"/>
    </row>
    <row r="2519" spans="4:4" x14ac:dyDescent="0.2">
      <c r="D2519" s="150"/>
    </row>
    <row r="2520" spans="4:4" x14ac:dyDescent="0.2">
      <c r="D2520" s="150"/>
    </row>
    <row r="2521" spans="4:4" x14ac:dyDescent="0.2">
      <c r="D2521" s="150"/>
    </row>
    <row r="2522" spans="4:4" x14ac:dyDescent="0.2">
      <c r="D2522" s="150"/>
    </row>
    <row r="2523" spans="4:4" x14ac:dyDescent="0.2">
      <c r="D2523" s="150"/>
    </row>
    <row r="2524" spans="4:4" x14ac:dyDescent="0.2">
      <c r="D2524" s="150"/>
    </row>
    <row r="2525" spans="4:4" x14ac:dyDescent="0.2">
      <c r="D2525" s="150"/>
    </row>
    <row r="2526" spans="4:4" x14ac:dyDescent="0.2">
      <c r="D2526" s="150"/>
    </row>
    <row r="2527" spans="4:4" x14ac:dyDescent="0.2">
      <c r="D2527" s="150"/>
    </row>
    <row r="2528" spans="4:4" x14ac:dyDescent="0.2">
      <c r="D2528" s="150"/>
    </row>
    <row r="2529" spans="4:4" x14ac:dyDescent="0.2">
      <c r="D2529" s="150"/>
    </row>
    <row r="2530" spans="4:4" x14ac:dyDescent="0.2">
      <c r="D2530" s="150"/>
    </row>
    <row r="2531" spans="4:4" x14ac:dyDescent="0.2">
      <c r="D2531" s="150"/>
    </row>
    <row r="2532" spans="4:4" x14ac:dyDescent="0.2">
      <c r="D2532" s="150"/>
    </row>
    <row r="2533" spans="4:4" x14ac:dyDescent="0.2">
      <c r="D2533" s="150"/>
    </row>
    <row r="2534" spans="4:4" x14ac:dyDescent="0.2">
      <c r="D2534" s="150"/>
    </row>
    <row r="2535" spans="4:4" x14ac:dyDescent="0.2">
      <c r="D2535" s="150"/>
    </row>
    <row r="2536" spans="4:4" x14ac:dyDescent="0.2">
      <c r="D2536" s="150"/>
    </row>
    <row r="2537" spans="4:4" x14ac:dyDescent="0.2">
      <c r="D2537" s="150"/>
    </row>
    <row r="2538" spans="4:4" x14ac:dyDescent="0.2">
      <c r="D2538" s="150"/>
    </row>
    <row r="2539" spans="4:4" x14ac:dyDescent="0.2">
      <c r="D2539" s="150"/>
    </row>
    <row r="2540" spans="4:4" x14ac:dyDescent="0.2">
      <c r="D2540" s="150"/>
    </row>
    <row r="2541" spans="4:4" x14ac:dyDescent="0.2">
      <c r="D2541" s="150"/>
    </row>
    <row r="2542" spans="4:4" x14ac:dyDescent="0.2">
      <c r="D2542" s="150"/>
    </row>
    <row r="2543" spans="4:4" x14ac:dyDescent="0.2">
      <c r="D2543" s="150"/>
    </row>
    <row r="2544" spans="4:4" x14ac:dyDescent="0.2">
      <c r="D2544" s="150"/>
    </row>
    <row r="2545" spans="4:4" x14ac:dyDescent="0.2">
      <c r="D2545" s="150"/>
    </row>
    <row r="2546" spans="4:4" x14ac:dyDescent="0.2">
      <c r="D2546" s="150"/>
    </row>
    <row r="2547" spans="4:4" x14ac:dyDescent="0.2">
      <c r="D2547" s="150"/>
    </row>
    <row r="2548" spans="4:4" x14ac:dyDescent="0.2">
      <c r="D2548" s="150"/>
    </row>
    <row r="2549" spans="4:4" x14ac:dyDescent="0.2">
      <c r="D2549" s="150"/>
    </row>
    <row r="2550" spans="4:4" x14ac:dyDescent="0.2">
      <c r="D2550" s="150"/>
    </row>
    <row r="2551" spans="4:4" x14ac:dyDescent="0.2">
      <c r="D2551" s="150"/>
    </row>
    <row r="2552" spans="4:4" x14ac:dyDescent="0.2">
      <c r="D2552" s="150"/>
    </row>
    <row r="2553" spans="4:4" x14ac:dyDescent="0.2">
      <c r="D2553" s="150"/>
    </row>
    <row r="2554" spans="4:4" x14ac:dyDescent="0.2">
      <c r="D2554" s="150"/>
    </row>
    <row r="2555" spans="4:4" x14ac:dyDescent="0.2">
      <c r="D2555" s="150"/>
    </row>
    <row r="2556" spans="4:4" x14ac:dyDescent="0.2">
      <c r="D2556" s="150"/>
    </row>
    <row r="2557" spans="4:4" x14ac:dyDescent="0.2">
      <c r="D2557" s="150"/>
    </row>
    <row r="2558" spans="4:4" x14ac:dyDescent="0.2">
      <c r="D2558" s="150"/>
    </row>
    <row r="2559" spans="4:4" x14ac:dyDescent="0.2">
      <c r="D2559" s="150"/>
    </row>
    <row r="2560" spans="4:4" x14ac:dyDescent="0.2">
      <c r="D2560" s="150"/>
    </row>
    <row r="2561" spans="4:4" x14ac:dyDescent="0.2">
      <c r="D2561" s="150"/>
    </row>
    <row r="2562" spans="4:4" x14ac:dyDescent="0.2">
      <c r="D2562" s="150"/>
    </row>
    <row r="2563" spans="4:4" x14ac:dyDescent="0.2">
      <c r="D2563" s="150"/>
    </row>
    <row r="2564" spans="4:4" x14ac:dyDescent="0.2">
      <c r="D2564" s="150"/>
    </row>
    <row r="2565" spans="4:4" x14ac:dyDescent="0.2">
      <c r="D2565" s="150"/>
    </row>
    <row r="2566" spans="4:4" x14ac:dyDescent="0.2">
      <c r="D2566" s="150"/>
    </row>
    <row r="2567" spans="4:4" x14ac:dyDescent="0.2">
      <c r="D2567" s="150"/>
    </row>
    <row r="2568" spans="4:4" x14ac:dyDescent="0.2">
      <c r="D2568" s="150"/>
    </row>
    <row r="2569" spans="4:4" x14ac:dyDescent="0.2">
      <c r="D2569" s="150"/>
    </row>
    <row r="2570" spans="4:4" x14ac:dyDescent="0.2">
      <c r="D2570" s="150"/>
    </row>
    <row r="2571" spans="4:4" x14ac:dyDescent="0.2">
      <c r="D2571" s="150"/>
    </row>
    <row r="2572" spans="4:4" x14ac:dyDescent="0.2">
      <c r="D2572" s="150"/>
    </row>
    <row r="2573" spans="4:4" x14ac:dyDescent="0.2">
      <c r="D2573" s="150"/>
    </row>
    <row r="2574" spans="4:4" x14ac:dyDescent="0.2">
      <c r="D2574" s="150"/>
    </row>
    <row r="2575" spans="4:4" x14ac:dyDescent="0.2">
      <c r="D2575" s="150"/>
    </row>
    <row r="2576" spans="4:4" x14ac:dyDescent="0.2">
      <c r="D2576" s="150"/>
    </row>
    <row r="2577" spans="4:4" x14ac:dyDescent="0.2">
      <c r="D2577" s="150"/>
    </row>
    <row r="2578" spans="4:4" x14ac:dyDescent="0.2">
      <c r="D2578" s="150"/>
    </row>
    <row r="2579" spans="4:4" x14ac:dyDescent="0.2">
      <c r="D2579" s="150"/>
    </row>
    <row r="2580" spans="4:4" x14ac:dyDescent="0.2">
      <c r="D2580" s="150"/>
    </row>
    <row r="2581" spans="4:4" x14ac:dyDescent="0.2">
      <c r="D2581" s="150"/>
    </row>
    <row r="2582" spans="4:4" x14ac:dyDescent="0.2">
      <c r="D2582" s="150"/>
    </row>
    <row r="2583" spans="4:4" x14ac:dyDescent="0.2">
      <c r="D2583" s="150"/>
    </row>
    <row r="2584" spans="4:4" x14ac:dyDescent="0.2">
      <c r="D2584" s="150"/>
    </row>
    <row r="2585" spans="4:4" x14ac:dyDescent="0.2">
      <c r="D2585" s="150"/>
    </row>
    <row r="2586" spans="4:4" x14ac:dyDescent="0.2">
      <c r="D2586" s="150"/>
    </row>
    <row r="2587" spans="4:4" x14ac:dyDescent="0.2">
      <c r="D2587" s="150"/>
    </row>
    <row r="2588" spans="4:4" x14ac:dyDescent="0.2">
      <c r="D2588" s="150"/>
    </row>
    <row r="2589" spans="4:4" x14ac:dyDescent="0.2">
      <c r="D2589" s="150"/>
    </row>
    <row r="2590" spans="4:4" x14ac:dyDescent="0.2">
      <c r="D2590" s="150"/>
    </row>
    <row r="2591" spans="4:4" x14ac:dyDescent="0.2">
      <c r="D2591" s="150"/>
    </row>
    <row r="2592" spans="4:4" x14ac:dyDescent="0.2">
      <c r="D2592" s="150"/>
    </row>
    <row r="2593" spans="4:4" x14ac:dyDescent="0.2">
      <c r="D2593" s="150"/>
    </row>
    <row r="2594" spans="4:4" x14ac:dyDescent="0.2">
      <c r="D2594" s="150"/>
    </row>
    <row r="2595" spans="4:4" x14ac:dyDescent="0.2">
      <c r="D2595" s="150"/>
    </row>
    <row r="2596" spans="4:4" x14ac:dyDescent="0.2">
      <c r="D2596" s="150"/>
    </row>
    <row r="2597" spans="4:4" x14ac:dyDescent="0.2">
      <c r="D2597" s="150"/>
    </row>
    <row r="2598" spans="4:4" x14ac:dyDescent="0.2">
      <c r="D2598" s="150"/>
    </row>
    <row r="2599" spans="4:4" x14ac:dyDescent="0.2">
      <c r="D2599" s="150"/>
    </row>
    <row r="2600" spans="4:4" x14ac:dyDescent="0.2">
      <c r="D2600" s="150"/>
    </row>
    <row r="2601" spans="4:4" x14ac:dyDescent="0.2">
      <c r="D2601" s="150"/>
    </row>
    <row r="2602" spans="4:4" x14ac:dyDescent="0.2">
      <c r="D2602" s="150"/>
    </row>
    <row r="2603" spans="4:4" x14ac:dyDescent="0.2">
      <c r="D2603" s="150"/>
    </row>
    <row r="2604" spans="4:4" x14ac:dyDescent="0.2">
      <c r="D2604" s="150"/>
    </row>
    <row r="2605" spans="4:4" x14ac:dyDescent="0.2">
      <c r="D2605" s="150"/>
    </row>
    <row r="2606" spans="4:4" x14ac:dyDescent="0.2">
      <c r="D2606" s="150"/>
    </row>
    <row r="2607" spans="4:4" x14ac:dyDescent="0.2">
      <c r="D2607" s="150"/>
    </row>
    <row r="2608" spans="4:4" x14ac:dyDescent="0.2">
      <c r="D2608" s="150"/>
    </row>
    <row r="2609" spans="4:4" x14ac:dyDescent="0.2">
      <c r="D2609" s="150"/>
    </row>
    <row r="2610" spans="4:4" x14ac:dyDescent="0.2">
      <c r="D2610" s="150"/>
    </row>
    <row r="2611" spans="4:4" x14ac:dyDescent="0.2">
      <c r="D2611" s="150"/>
    </row>
    <row r="2612" spans="4:4" x14ac:dyDescent="0.2">
      <c r="D2612" s="150"/>
    </row>
    <row r="2613" spans="4:4" x14ac:dyDescent="0.2">
      <c r="D2613" s="150"/>
    </row>
    <row r="2614" spans="4:4" x14ac:dyDescent="0.2">
      <c r="D2614" s="150"/>
    </row>
    <row r="2615" spans="4:4" x14ac:dyDescent="0.2">
      <c r="D2615" s="150"/>
    </row>
    <row r="2616" spans="4:4" x14ac:dyDescent="0.2">
      <c r="D2616" s="150"/>
    </row>
    <row r="2617" spans="4:4" x14ac:dyDescent="0.2">
      <c r="D2617" s="150"/>
    </row>
    <row r="2618" spans="4:4" x14ac:dyDescent="0.2">
      <c r="D2618" s="150"/>
    </row>
    <row r="2619" spans="4:4" x14ac:dyDescent="0.2">
      <c r="D2619" s="150"/>
    </row>
    <row r="2620" spans="4:4" x14ac:dyDescent="0.2">
      <c r="D2620" s="150"/>
    </row>
    <row r="2621" spans="4:4" x14ac:dyDescent="0.2">
      <c r="D2621" s="150"/>
    </row>
    <row r="2622" spans="4:4" x14ac:dyDescent="0.2">
      <c r="D2622" s="150"/>
    </row>
    <row r="2623" spans="4:4" x14ac:dyDescent="0.2">
      <c r="D2623" s="150"/>
    </row>
    <row r="2624" spans="4:4" x14ac:dyDescent="0.2">
      <c r="D2624" s="150"/>
    </row>
    <row r="2625" spans="4:4" x14ac:dyDescent="0.2">
      <c r="D2625" s="150"/>
    </row>
    <row r="2626" spans="4:4" x14ac:dyDescent="0.2">
      <c r="D2626" s="150"/>
    </row>
    <row r="2627" spans="4:4" x14ac:dyDescent="0.2">
      <c r="D2627" s="150"/>
    </row>
    <row r="2628" spans="4:4" x14ac:dyDescent="0.2">
      <c r="D2628" s="150"/>
    </row>
    <row r="2629" spans="4:4" x14ac:dyDescent="0.2">
      <c r="D2629" s="150"/>
    </row>
    <row r="2630" spans="4:4" x14ac:dyDescent="0.2">
      <c r="D2630" s="150"/>
    </row>
    <row r="2631" spans="4:4" x14ac:dyDescent="0.2">
      <c r="D2631" s="150"/>
    </row>
    <row r="2632" spans="4:4" x14ac:dyDescent="0.2">
      <c r="D2632" s="150"/>
    </row>
    <row r="2633" spans="4:4" x14ac:dyDescent="0.2">
      <c r="D2633" s="150"/>
    </row>
    <row r="2634" spans="4:4" x14ac:dyDescent="0.2">
      <c r="D2634" s="150"/>
    </row>
    <row r="2635" spans="4:4" x14ac:dyDescent="0.2">
      <c r="D2635" s="150"/>
    </row>
    <row r="2636" spans="4:4" x14ac:dyDescent="0.2">
      <c r="D2636" s="150"/>
    </row>
    <row r="2637" spans="4:4" x14ac:dyDescent="0.2">
      <c r="D2637" s="150"/>
    </row>
    <row r="2638" spans="4:4" x14ac:dyDescent="0.2">
      <c r="D2638" s="150"/>
    </row>
    <row r="2639" spans="4:4" x14ac:dyDescent="0.2">
      <c r="D2639" s="150"/>
    </row>
    <row r="2640" spans="4:4" x14ac:dyDescent="0.2">
      <c r="D2640" s="150"/>
    </row>
    <row r="2641" spans="4:4" x14ac:dyDescent="0.2">
      <c r="D2641" s="150"/>
    </row>
    <row r="2642" spans="4:4" x14ac:dyDescent="0.2">
      <c r="D2642" s="150"/>
    </row>
    <row r="2643" spans="4:4" x14ac:dyDescent="0.2">
      <c r="D2643" s="150"/>
    </row>
    <row r="2644" spans="4:4" x14ac:dyDescent="0.2">
      <c r="D2644" s="150"/>
    </row>
    <row r="2645" spans="4:4" x14ac:dyDescent="0.2">
      <c r="D2645" s="150"/>
    </row>
    <row r="2646" spans="4:4" x14ac:dyDescent="0.2">
      <c r="D2646" s="150"/>
    </row>
    <row r="2647" spans="4:4" x14ac:dyDescent="0.2">
      <c r="D2647" s="150"/>
    </row>
    <row r="2648" spans="4:4" x14ac:dyDescent="0.2">
      <c r="D2648" s="150"/>
    </row>
    <row r="2649" spans="4:4" x14ac:dyDescent="0.2">
      <c r="D2649" s="150"/>
    </row>
    <row r="2650" spans="4:4" x14ac:dyDescent="0.2">
      <c r="D2650" s="150"/>
    </row>
    <row r="2651" spans="4:4" x14ac:dyDescent="0.2">
      <c r="D2651" s="150"/>
    </row>
    <row r="2652" spans="4:4" x14ac:dyDescent="0.2">
      <c r="D2652" s="150"/>
    </row>
    <row r="2653" spans="4:4" x14ac:dyDescent="0.2">
      <c r="D2653" s="150"/>
    </row>
    <row r="2654" spans="4:4" x14ac:dyDescent="0.2">
      <c r="D2654" s="150"/>
    </row>
    <row r="2655" spans="4:4" x14ac:dyDescent="0.2">
      <c r="D2655" s="150"/>
    </row>
    <row r="2656" spans="4:4" x14ac:dyDescent="0.2">
      <c r="D2656" s="150"/>
    </row>
    <row r="2657" spans="4:4" x14ac:dyDescent="0.2">
      <c r="D2657" s="150"/>
    </row>
    <row r="2658" spans="4:4" x14ac:dyDescent="0.2">
      <c r="D2658" s="150"/>
    </row>
    <row r="2659" spans="4:4" x14ac:dyDescent="0.2">
      <c r="D2659" s="150"/>
    </row>
    <row r="2660" spans="4:4" x14ac:dyDescent="0.2">
      <c r="D2660" s="150"/>
    </row>
    <row r="2661" spans="4:4" x14ac:dyDescent="0.2">
      <c r="D2661" s="150"/>
    </row>
    <row r="2662" spans="4:4" x14ac:dyDescent="0.2">
      <c r="D2662" s="150"/>
    </row>
    <row r="2663" spans="4:4" x14ac:dyDescent="0.2">
      <c r="D2663" s="150"/>
    </row>
    <row r="2664" spans="4:4" x14ac:dyDescent="0.2">
      <c r="D2664" s="150"/>
    </row>
    <row r="2665" spans="4:4" x14ac:dyDescent="0.2">
      <c r="D2665" s="150"/>
    </row>
    <row r="2666" spans="4:4" x14ac:dyDescent="0.2">
      <c r="D2666" s="150"/>
    </row>
    <row r="2667" spans="4:4" x14ac:dyDescent="0.2">
      <c r="D2667" s="150"/>
    </row>
    <row r="2668" spans="4:4" x14ac:dyDescent="0.2">
      <c r="D2668" s="150"/>
    </row>
    <row r="2669" spans="4:4" x14ac:dyDescent="0.2">
      <c r="D2669" s="150"/>
    </row>
    <row r="2670" spans="4:4" x14ac:dyDescent="0.2">
      <c r="D2670" s="150"/>
    </row>
    <row r="2671" spans="4:4" x14ac:dyDescent="0.2">
      <c r="D2671" s="150"/>
    </row>
    <row r="2672" spans="4:4" x14ac:dyDescent="0.2">
      <c r="D2672" s="150"/>
    </row>
    <row r="2673" spans="4:4" x14ac:dyDescent="0.2">
      <c r="D2673" s="150"/>
    </row>
    <row r="2674" spans="4:4" x14ac:dyDescent="0.2">
      <c r="D2674" s="150"/>
    </row>
    <row r="2675" spans="4:4" x14ac:dyDescent="0.2">
      <c r="D2675" s="150"/>
    </row>
    <row r="2676" spans="4:4" x14ac:dyDescent="0.2">
      <c r="D2676" s="150"/>
    </row>
    <row r="2677" spans="4:4" x14ac:dyDescent="0.2">
      <c r="D2677" s="150"/>
    </row>
    <row r="2678" spans="4:4" x14ac:dyDescent="0.2">
      <c r="D2678" s="150"/>
    </row>
    <row r="2679" spans="4:4" x14ac:dyDescent="0.2">
      <c r="D2679" s="150"/>
    </row>
    <row r="2680" spans="4:4" x14ac:dyDescent="0.2">
      <c r="D2680" s="150"/>
    </row>
    <row r="2681" spans="4:4" x14ac:dyDescent="0.2">
      <c r="D2681" s="150"/>
    </row>
    <row r="2682" spans="4:4" x14ac:dyDescent="0.2">
      <c r="D2682" s="150"/>
    </row>
    <row r="2683" spans="4:4" x14ac:dyDescent="0.2">
      <c r="D2683" s="150"/>
    </row>
    <row r="2684" spans="4:4" x14ac:dyDescent="0.2">
      <c r="D2684" s="150"/>
    </row>
    <row r="2685" spans="4:4" x14ac:dyDescent="0.2">
      <c r="D2685" s="150"/>
    </row>
    <row r="2686" spans="4:4" x14ac:dyDescent="0.2">
      <c r="D2686" s="150"/>
    </row>
    <row r="2687" spans="4:4" x14ac:dyDescent="0.2">
      <c r="D2687" s="150"/>
    </row>
    <row r="2688" spans="4:4" x14ac:dyDescent="0.2">
      <c r="D2688" s="150"/>
    </row>
    <row r="2689" spans="4:4" x14ac:dyDescent="0.2">
      <c r="D2689" s="150"/>
    </row>
    <row r="2690" spans="4:4" x14ac:dyDescent="0.2">
      <c r="D2690" s="150"/>
    </row>
    <row r="2691" spans="4:4" x14ac:dyDescent="0.2">
      <c r="D2691" s="150"/>
    </row>
    <row r="2692" spans="4:4" x14ac:dyDescent="0.2">
      <c r="D2692" s="150"/>
    </row>
    <row r="2693" spans="4:4" x14ac:dyDescent="0.2">
      <c r="D2693" s="150"/>
    </row>
    <row r="2694" spans="4:4" x14ac:dyDescent="0.2">
      <c r="D2694" s="150"/>
    </row>
    <row r="2695" spans="4:4" x14ac:dyDescent="0.2">
      <c r="D2695" s="150"/>
    </row>
    <row r="2696" spans="4:4" x14ac:dyDescent="0.2">
      <c r="D2696" s="150"/>
    </row>
    <row r="2697" spans="4:4" x14ac:dyDescent="0.2">
      <c r="D2697" s="150"/>
    </row>
    <row r="2698" spans="4:4" x14ac:dyDescent="0.2">
      <c r="D2698" s="150"/>
    </row>
    <row r="2699" spans="4:4" x14ac:dyDescent="0.2">
      <c r="D2699" s="150"/>
    </row>
    <row r="2700" spans="4:4" x14ac:dyDescent="0.2">
      <c r="D2700" s="150"/>
    </row>
    <row r="2701" spans="4:4" x14ac:dyDescent="0.2">
      <c r="D2701" s="150"/>
    </row>
    <row r="2702" spans="4:4" x14ac:dyDescent="0.2">
      <c r="D2702" s="150"/>
    </row>
    <row r="2703" spans="4:4" x14ac:dyDescent="0.2">
      <c r="D2703" s="150"/>
    </row>
    <row r="2704" spans="4:4" x14ac:dyDescent="0.2">
      <c r="D2704" s="150"/>
    </row>
    <row r="2705" spans="4:4" x14ac:dyDescent="0.2">
      <c r="D2705" s="150"/>
    </row>
    <row r="2706" spans="4:4" x14ac:dyDescent="0.2">
      <c r="D2706" s="150"/>
    </row>
    <row r="2707" spans="4:4" x14ac:dyDescent="0.2">
      <c r="D2707" s="150"/>
    </row>
    <row r="2708" spans="4:4" x14ac:dyDescent="0.2">
      <c r="D2708" s="150"/>
    </row>
    <row r="2709" spans="4:4" x14ac:dyDescent="0.2">
      <c r="D2709" s="150"/>
    </row>
    <row r="2710" spans="4:4" x14ac:dyDescent="0.2">
      <c r="D2710" s="150"/>
    </row>
    <row r="2711" spans="4:4" x14ac:dyDescent="0.2">
      <c r="D2711" s="150"/>
    </row>
    <row r="2712" spans="4:4" x14ac:dyDescent="0.2">
      <c r="D2712" s="150"/>
    </row>
    <row r="2713" spans="4:4" x14ac:dyDescent="0.2">
      <c r="D2713" s="150"/>
    </row>
    <row r="2714" spans="4:4" x14ac:dyDescent="0.2">
      <c r="D2714" s="150"/>
    </row>
    <row r="2715" spans="4:4" x14ac:dyDescent="0.2">
      <c r="D2715" s="150"/>
    </row>
    <row r="2716" spans="4:4" x14ac:dyDescent="0.2">
      <c r="D2716" s="150"/>
    </row>
    <row r="2717" spans="4:4" x14ac:dyDescent="0.2">
      <c r="D2717" s="150"/>
    </row>
    <row r="2718" spans="4:4" x14ac:dyDescent="0.2">
      <c r="D2718" s="150"/>
    </row>
    <row r="2719" spans="4:4" x14ac:dyDescent="0.2">
      <c r="D2719" s="150"/>
    </row>
    <row r="2720" spans="4:4" x14ac:dyDescent="0.2">
      <c r="D2720" s="150"/>
    </row>
    <row r="2721" spans="4:4" x14ac:dyDescent="0.2">
      <c r="D2721" s="150"/>
    </row>
    <row r="2722" spans="4:4" x14ac:dyDescent="0.2">
      <c r="D2722" s="150"/>
    </row>
    <row r="2723" spans="4:4" x14ac:dyDescent="0.2">
      <c r="D2723" s="150"/>
    </row>
    <row r="2724" spans="4:4" x14ac:dyDescent="0.2">
      <c r="D2724" s="150"/>
    </row>
    <row r="2725" spans="4:4" x14ac:dyDescent="0.2">
      <c r="D2725" s="150"/>
    </row>
    <row r="2726" spans="4:4" x14ac:dyDescent="0.2">
      <c r="D2726" s="150"/>
    </row>
    <row r="2727" spans="4:4" x14ac:dyDescent="0.2">
      <c r="D2727" s="150"/>
    </row>
    <row r="2728" spans="4:4" x14ac:dyDescent="0.2">
      <c r="D2728" s="150"/>
    </row>
    <row r="2729" spans="4:4" x14ac:dyDescent="0.2">
      <c r="D2729" s="150"/>
    </row>
    <row r="2730" spans="4:4" x14ac:dyDescent="0.2">
      <c r="D2730" s="150"/>
    </row>
    <row r="2731" spans="4:4" x14ac:dyDescent="0.2">
      <c r="D2731" s="150"/>
    </row>
    <row r="2732" spans="4:4" x14ac:dyDescent="0.2">
      <c r="D2732" s="150"/>
    </row>
    <row r="2733" spans="4:4" x14ac:dyDescent="0.2">
      <c r="D2733" s="150"/>
    </row>
    <row r="2734" spans="4:4" x14ac:dyDescent="0.2">
      <c r="D2734" s="150"/>
    </row>
    <row r="2735" spans="4:4" x14ac:dyDescent="0.2">
      <c r="D2735" s="150"/>
    </row>
    <row r="2736" spans="4:4" x14ac:dyDescent="0.2">
      <c r="D2736" s="150"/>
    </row>
    <row r="2737" spans="4:4" x14ac:dyDescent="0.2">
      <c r="D2737" s="150"/>
    </row>
    <row r="2738" spans="4:4" x14ac:dyDescent="0.2">
      <c r="D2738" s="150"/>
    </row>
    <row r="2739" spans="4:4" x14ac:dyDescent="0.2">
      <c r="D2739" s="150"/>
    </row>
    <row r="2740" spans="4:4" x14ac:dyDescent="0.2">
      <c r="D2740" s="150"/>
    </row>
    <row r="2741" spans="4:4" x14ac:dyDescent="0.2">
      <c r="D2741" s="150"/>
    </row>
    <row r="2742" spans="4:4" x14ac:dyDescent="0.2">
      <c r="D2742" s="150"/>
    </row>
    <row r="2743" spans="4:4" x14ac:dyDescent="0.2">
      <c r="D2743" s="150"/>
    </row>
    <row r="2744" spans="4:4" x14ac:dyDescent="0.2">
      <c r="D2744" s="150"/>
    </row>
    <row r="2745" spans="4:4" x14ac:dyDescent="0.2">
      <c r="D2745" s="150"/>
    </row>
    <row r="2746" spans="4:4" x14ac:dyDescent="0.2">
      <c r="D2746" s="150"/>
    </row>
    <row r="2747" spans="4:4" x14ac:dyDescent="0.2">
      <c r="D2747" s="150"/>
    </row>
    <row r="2748" spans="4:4" x14ac:dyDescent="0.2">
      <c r="D2748" s="150"/>
    </row>
    <row r="2749" spans="4:4" x14ac:dyDescent="0.2">
      <c r="D2749" s="150"/>
    </row>
    <row r="2750" spans="4:4" x14ac:dyDescent="0.2">
      <c r="D2750" s="150"/>
    </row>
    <row r="2751" spans="4:4" x14ac:dyDescent="0.2">
      <c r="D2751" s="150"/>
    </row>
    <row r="2752" spans="4:4" x14ac:dyDescent="0.2">
      <c r="D2752" s="150"/>
    </row>
    <row r="2753" spans="4:4" x14ac:dyDescent="0.2">
      <c r="D2753" s="150"/>
    </row>
    <row r="2754" spans="4:4" x14ac:dyDescent="0.2">
      <c r="D2754" s="150"/>
    </row>
    <row r="2755" spans="4:4" x14ac:dyDescent="0.2">
      <c r="D2755" s="150"/>
    </row>
    <row r="2756" spans="4:4" x14ac:dyDescent="0.2">
      <c r="D2756" s="150"/>
    </row>
    <row r="2757" spans="4:4" x14ac:dyDescent="0.2">
      <c r="D2757" s="150"/>
    </row>
    <row r="2758" spans="4:4" x14ac:dyDescent="0.2">
      <c r="D2758" s="150"/>
    </row>
    <row r="2759" spans="4:4" x14ac:dyDescent="0.2">
      <c r="D2759" s="150"/>
    </row>
    <row r="2760" spans="4:4" x14ac:dyDescent="0.2">
      <c r="D2760" s="150"/>
    </row>
    <row r="2761" spans="4:4" x14ac:dyDescent="0.2">
      <c r="D2761" s="150"/>
    </row>
    <row r="2762" spans="4:4" x14ac:dyDescent="0.2">
      <c r="D2762" s="150"/>
    </row>
    <row r="2763" spans="4:4" x14ac:dyDescent="0.2">
      <c r="D2763" s="150"/>
    </row>
    <row r="2764" spans="4:4" x14ac:dyDescent="0.2">
      <c r="D2764" s="150"/>
    </row>
    <row r="2765" spans="4:4" x14ac:dyDescent="0.2">
      <c r="D2765" s="150"/>
    </row>
    <row r="2766" spans="4:4" x14ac:dyDescent="0.2">
      <c r="D2766" s="150"/>
    </row>
    <row r="2767" spans="4:4" x14ac:dyDescent="0.2">
      <c r="D2767" s="150"/>
    </row>
    <row r="2768" spans="4:4" x14ac:dyDescent="0.2">
      <c r="D2768" s="150"/>
    </row>
    <row r="2769" spans="4:4" x14ac:dyDescent="0.2">
      <c r="D2769" s="150"/>
    </row>
    <row r="2770" spans="4:4" x14ac:dyDescent="0.2">
      <c r="D2770" s="150"/>
    </row>
    <row r="2771" spans="4:4" x14ac:dyDescent="0.2">
      <c r="D2771" s="150"/>
    </row>
    <row r="2772" spans="4:4" x14ac:dyDescent="0.2">
      <c r="D2772" s="150"/>
    </row>
    <row r="2773" spans="4:4" x14ac:dyDescent="0.2">
      <c r="D2773" s="150"/>
    </row>
    <row r="2774" spans="4:4" x14ac:dyDescent="0.2">
      <c r="D2774" s="150"/>
    </row>
    <row r="2775" spans="4:4" x14ac:dyDescent="0.2">
      <c r="D2775" s="150"/>
    </row>
    <row r="2776" spans="4:4" x14ac:dyDescent="0.2">
      <c r="D2776" s="150"/>
    </row>
    <row r="2777" spans="4:4" x14ac:dyDescent="0.2">
      <c r="D2777" s="150"/>
    </row>
    <row r="2778" spans="4:4" x14ac:dyDescent="0.2">
      <c r="D2778" s="150"/>
    </row>
    <row r="2779" spans="4:4" x14ac:dyDescent="0.2">
      <c r="D2779" s="150"/>
    </row>
    <row r="2780" spans="4:4" x14ac:dyDescent="0.2">
      <c r="D2780" s="150"/>
    </row>
    <row r="2781" spans="4:4" x14ac:dyDescent="0.2">
      <c r="D2781" s="150"/>
    </row>
    <row r="2782" spans="4:4" x14ac:dyDescent="0.2">
      <c r="D2782" s="150"/>
    </row>
    <row r="2783" spans="4:4" x14ac:dyDescent="0.2">
      <c r="D2783" s="150"/>
    </row>
    <row r="2784" spans="4:4" x14ac:dyDescent="0.2">
      <c r="D2784" s="150"/>
    </row>
    <row r="2785" spans="4:4" x14ac:dyDescent="0.2">
      <c r="D2785" s="150"/>
    </row>
    <row r="2786" spans="4:4" x14ac:dyDescent="0.2">
      <c r="D2786" s="150"/>
    </row>
    <row r="2787" spans="4:4" x14ac:dyDescent="0.2">
      <c r="D2787" s="150"/>
    </row>
    <row r="2788" spans="4:4" x14ac:dyDescent="0.2">
      <c r="D2788" s="150"/>
    </row>
    <row r="2789" spans="4:4" x14ac:dyDescent="0.2">
      <c r="D2789" s="150"/>
    </row>
    <row r="2790" spans="4:4" x14ac:dyDescent="0.2">
      <c r="D2790" s="150"/>
    </row>
    <row r="2791" spans="4:4" x14ac:dyDescent="0.2">
      <c r="D2791" s="150"/>
    </row>
    <row r="2792" spans="4:4" x14ac:dyDescent="0.2">
      <c r="D2792" s="150"/>
    </row>
    <row r="2793" spans="4:4" x14ac:dyDescent="0.2">
      <c r="D2793" s="150"/>
    </row>
    <row r="2794" spans="4:4" x14ac:dyDescent="0.2">
      <c r="D2794" s="150"/>
    </row>
    <row r="2795" spans="4:4" x14ac:dyDescent="0.2">
      <c r="D2795" s="150"/>
    </row>
    <row r="2796" spans="4:4" x14ac:dyDescent="0.2">
      <c r="D2796" s="150"/>
    </row>
    <row r="2797" spans="4:4" x14ac:dyDescent="0.2">
      <c r="D2797" s="150"/>
    </row>
    <row r="2798" spans="4:4" x14ac:dyDescent="0.2">
      <c r="D2798" s="150"/>
    </row>
    <row r="2799" spans="4:4" x14ac:dyDescent="0.2">
      <c r="D2799" s="150"/>
    </row>
    <row r="2800" spans="4:4" x14ac:dyDescent="0.2">
      <c r="D2800" s="150"/>
    </row>
    <row r="2801" spans="4:4" x14ac:dyDescent="0.2">
      <c r="D2801" s="150"/>
    </row>
    <row r="2802" spans="4:4" x14ac:dyDescent="0.2">
      <c r="D2802" s="150"/>
    </row>
    <row r="2803" spans="4:4" x14ac:dyDescent="0.2">
      <c r="D2803" s="150"/>
    </row>
    <row r="2804" spans="4:4" x14ac:dyDescent="0.2">
      <c r="D2804" s="150"/>
    </row>
    <row r="2805" spans="4:4" x14ac:dyDescent="0.2">
      <c r="D2805" s="150"/>
    </row>
    <row r="2806" spans="4:4" x14ac:dyDescent="0.2">
      <c r="D2806" s="150"/>
    </row>
    <row r="2807" spans="4:4" x14ac:dyDescent="0.2">
      <c r="D2807" s="150"/>
    </row>
    <row r="2808" spans="4:4" x14ac:dyDescent="0.2">
      <c r="D2808" s="150"/>
    </row>
    <row r="2809" spans="4:4" x14ac:dyDescent="0.2">
      <c r="D2809" s="150"/>
    </row>
    <row r="2810" spans="4:4" x14ac:dyDescent="0.2">
      <c r="D2810" s="150"/>
    </row>
    <row r="2811" spans="4:4" x14ac:dyDescent="0.2">
      <c r="D2811" s="150"/>
    </row>
    <row r="2812" spans="4:4" x14ac:dyDescent="0.2">
      <c r="D2812" s="150"/>
    </row>
    <row r="2813" spans="4:4" x14ac:dyDescent="0.2">
      <c r="D2813" s="150"/>
    </row>
    <row r="2814" spans="4:4" x14ac:dyDescent="0.2">
      <c r="D2814" s="150"/>
    </row>
    <row r="2815" spans="4:4" x14ac:dyDescent="0.2">
      <c r="D2815" s="150"/>
    </row>
    <row r="2816" spans="4:4" x14ac:dyDescent="0.2">
      <c r="D2816" s="150"/>
    </row>
    <row r="2817" spans="4:4" x14ac:dyDescent="0.2">
      <c r="D2817" s="150"/>
    </row>
    <row r="2818" spans="4:4" x14ac:dyDescent="0.2">
      <c r="D2818" s="150"/>
    </row>
    <row r="2819" spans="4:4" x14ac:dyDescent="0.2">
      <c r="D2819" s="150"/>
    </row>
    <row r="2820" spans="4:4" x14ac:dyDescent="0.2">
      <c r="D2820" s="150"/>
    </row>
    <row r="2821" spans="4:4" x14ac:dyDescent="0.2">
      <c r="D2821" s="150"/>
    </row>
    <row r="2822" spans="4:4" x14ac:dyDescent="0.2">
      <c r="D2822" s="150"/>
    </row>
    <row r="2823" spans="4:4" x14ac:dyDescent="0.2">
      <c r="D2823" s="150"/>
    </row>
    <row r="2824" spans="4:4" x14ac:dyDescent="0.2">
      <c r="D2824" s="150"/>
    </row>
    <row r="2825" spans="4:4" x14ac:dyDescent="0.2">
      <c r="D2825" s="150"/>
    </row>
    <row r="2826" spans="4:4" x14ac:dyDescent="0.2">
      <c r="D2826" s="150"/>
    </row>
    <row r="2827" spans="4:4" x14ac:dyDescent="0.2">
      <c r="D2827" s="150"/>
    </row>
    <row r="2828" spans="4:4" x14ac:dyDescent="0.2">
      <c r="D2828" s="150"/>
    </row>
    <row r="2829" spans="4:4" x14ac:dyDescent="0.2">
      <c r="D2829" s="150"/>
    </row>
    <row r="2830" spans="4:4" x14ac:dyDescent="0.2">
      <c r="D2830" s="150"/>
    </row>
    <row r="2831" spans="4:4" x14ac:dyDescent="0.2">
      <c r="D2831" s="150"/>
    </row>
    <row r="2832" spans="4:4" x14ac:dyDescent="0.2">
      <c r="D2832" s="150"/>
    </row>
    <row r="2833" spans="4:4" x14ac:dyDescent="0.2">
      <c r="D2833" s="150"/>
    </row>
    <row r="2834" spans="4:4" x14ac:dyDescent="0.2">
      <c r="D2834" s="150"/>
    </row>
    <row r="2835" spans="4:4" x14ac:dyDescent="0.2">
      <c r="D2835" s="150"/>
    </row>
    <row r="2836" spans="4:4" x14ac:dyDescent="0.2">
      <c r="D2836" s="150"/>
    </row>
    <row r="2837" spans="4:4" x14ac:dyDescent="0.2">
      <c r="D2837" s="150"/>
    </row>
    <row r="2838" spans="4:4" x14ac:dyDescent="0.2">
      <c r="D2838" s="150"/>
    </row>
    <row r="2839" spans="4:4" x14ac:dyDescent="0.2">
      <c r="D2839" s="150"/>
    </row>
    <row r="2840" spans="4:4" x14ac:dyDescent="0.2">
      <c r="D2840" s="150"/>
    </row>
    <row r="2841" spans="4:4" x14ac:dyDescent="0.2">
      <c r="D2841" s="150"/>
    </row>
    <row r="2842" spans="4:4" x14ac:dyDescent="0.2">
      <c r="D2842" s="150"/>
    </row>
    <row r="2843" spans="4:4" x14ac:dyDescent="0.2">
      <c r="D2843" s="150"/>
    </row>
    <row r="2844" spans="4:4" x14ac:dyDescent="0.2">
      <c r="D2844" s="150"/>
    </row>
    <row r="2845" spans="4:4" x14ac:dyDescent="0.2">
      <c r="D2845" s="150"/>
    </row>
    <row r="2846" spans="4:4" x14ac:dyDescent="0.2">
      <c r="D2846" s="150"/>
    </row>
    <row r="2847" spans="4:4" x14ac:dyDescent="0.2">
      <c r="D2847" s="150"/>
    </row>
    <row r="2848" spans="4:4" x14ac:dyDescent="0.2">
      <c r="D2848" s="150"/>
    </row>
    <row r="2849" spans="4:4" x14ac:dyDescent="0.2">
      <c r="D2849" s="150"/>
    </row>
    <row r="2850" spans="4:4" x14ac:dyDescent="0.2">
      <c r="D2850" s="150"/>
    </row>
    <row r="2851" spans="4:4" x14ac:dyDescent="0.2">
      <c r="D2851" s="150"/>
    </row>
    <row r="2852" spans="4:4" x14ac:dyDescent="0.2">
      <c r="D2852" s="150"/>
    </row>
    <row r="2853" spans="4:4" x14ac:dyDescent="0.2">
      <c r="D2853" s="150"/>
    </row>
    <row r="2854" spans="4:4" x14ac:dyDescent="0.2">
      <c r="D2854" s="150"/>
    </row>
    <row r="2855" spans="4:4" x14ac:dyDescent="0.2">
      <c r="D2855" s="150"/>
    </row>
    <row r="2856" spans="4:4" x14ac:dyDescent="0.2">
      <c r="D2856" s="150"/>
    </row>
    <row r="2857" spans="4:4" x14ac:dyDescent="0.2">
      <c r="D2857" s="150"/>
    </row>
    <row r="2858" spans="4:4" x14ac:dyDescent="0.2">
      <c r="D2858" s="150"/>
    </row>
    <row r="2859" spans="4:4" x14ac:dyDescent="0.2">
      <c r="D2859" s="150"/>
    </row>
    <row r="2860" spans="4:4" x14ac:dyDescent="0.2">
      <c r="D2860" s="150"/>
    </row>
    <row r="2861" spans="4:4" x14ac:dyDescent="0.2">
      <c r="D2861" s="150"/>
    </row>
    <row r="2862" spans="4:4" x14ac:dyDescent="0.2">
      <c r="D2862" s="150"/>
    </row>
    <row r="2863" spans="4:4" x14ac:dyDescent="0.2">
      <c r="D2863" s="150"/>
    </row>
    <row r="2864" spans="4:4" x14ac:dyDescent="0.2">
      <c r="D2864" s="150"/>
    </row>
    <row r="2865" spans="4:4" x14ac:dyDescent="0.2">
      <c r="D2865" s="150"/>
    </row>
    <row r="2866" spans="4:4" x14ac:dyDescent="0.2">
      <c r="D2866" s="150"/>
    </row>
    <row r="2867" spans="4:4" x14ac:dyDescent="0.2">
      <c r="D2867" s="150"/>
    </row>
    <row r="2868" spans="4:4" x14ac:dyDescent="0.2">
      <c r="D2868" s="150"/>
    </row>
    <row r="2869" spans="4:4" x14ac:dyDescent="0.2">
      <c r="D2869" s="150"/>
    </row>
    <row r="2870" spans="4:4" x14ac:dyDescent="0.2">
      <c r="D2870" s="150"/>
    </row>
    <row r="2871" spans="4:4" x14ac:dyDescent="0.2">
      <c r="D2871" s="150"/>
    </row>
    <row r="2872" spans="4:4" x14ac:dyDescent="0.2">
      <c r="D2872" s="150"/>
    </row>
    <row r="2873" spans="4:4" x14ac:dyDescent="0.2">
      <c r="D2873" s="150"/>
    </row>
    <row r="2874" spans="4:4" x14ac:dyDescent="0.2">
      <c r="D2874" s="150"/>
    </row>
    <row r="2875" spans="4:4" x14ac:dyDescent="0.2">
      <c r="D2875" s="150"/>
    </row>
    <row r="2876" spans="4:4" x14ac:dyDescent="0.2">
      <c r="D2876" s="150"/>
    </row>
    <row r="2877" spans="4:4" x14ac:dyDescent="0.2">
      <c r="D2877" s="150"/>
    </row>
    <row r="2878" spans="4:4" x14ac:dyDescent="0.2">
      <c r="D2878" s="150"/>
    </row>
    <row r="2879" spans="4:4" x14ac:dyDescent="0.2">
      <c r="D2879" s="150"/>
    </row>
    <row r="2880" spans="4:4" x14ac:dyDescent="0.2">
      <c r="D2880" s="150"/>
    </row>
    <row r="2881" spans="4:4" x14ac:dyDescent="0.2">
      <c r="D2881" s="150"/>
    </row>
    <row r="2882" spans="4:4" x14ac:dyDescent="0.2">
      <c r="D2882" s="150"/>
    </row>
    <row r="2883" spans="4:4" x14ac:dyDescent="0.2">
      <c r="D2883" s="150"/>
    </row>
    <row r="2884" spans="4:4" x14ac:dyDescent="0.2">
      <c r="D2884" s="150"/>
    </row>
    <row r="2885" spans="4:4" x14ac:dyDescent="0.2">
      <c r="D2885" s="150"/>
    </row>
    <row r="2886" spans="4:4" x14ac:dyDescent="0.2">
      <c r="D2886" s="150"/>
    </row>
    <row r="2887" spans="4:4" x14ac:dyDescent="0.2">
      <c r="D2887" s="150"/>
    </row>
    <row r="2888" spans="4:4" x14ac:dyDescent="0.2">
      <c r="D2888" s="150"/>
    </row>
    <row r="2889" spans="4:4" x14ac:dyDescent="0.2">
      <c r="D2889" s="150"/>
    </row>
    <row r="2890" spans="4:4" x14ac:dyDescent="0.2">
      <c r="D2890" s="150"/>
    </row>
    <row r="2891" spans="4:4" x14ac:dyDescent="0.2">
      <c r="D2891" s="150"/>
    </row>
    <row r="2892" spans="4:4" x14ac:dyDescent="0.2">
      <c r="D2892" s="150"/>
    </row>
    <row r="2893" spans="4:4" x14ac:dyDescent="0.2">
      <c r="D2893" s="150"/>
    </row>
    <row r="2894" spans="4:4" x14ac:dyDescent="0.2">
      <c r="D2894" s="150"/>
    </row>
    <row r="2895" spans="4:4" x14ac:dyDescent="0.2">
      <c r="D2895" s="150"/>
    </row>
    <row r="2896" spans="4:4" x14ac:dyDescent="0.2">
      <c r="D2896" s="150"/>
    </row>
    <row r="2897" spans="4:4" x14ac:dyDescent="0.2">
      <c r="D2897" s="150"/>
    </row>
    <row r="2898" spans="4:4" x14ac:dyDescent="0.2">
      <c r="D2898" s="150"/>
    </row>
    <row r="2899" spans="4:4" x14ac:dyDescent="0.2">
      <c r="D2899" s="150"/>
    </row>
    <row r="2900" spans="4:4" x14ac:dyDescent="0.2">
      <c r="D2900" s="150"/>
    </row>
    <row r="2901" spans="4:4" x14ac:dyDescent="0.2">
      <c r="D2901" s="150"/>
    </row>
    <row r="2902" spans="4:4" x14ac:dyDescent="0.2">
      <c r="D2902" s="150"/>
    </row>
    <row r="2903" spans="4:4" x14ac:dyDescent="0.2">
      <c r="D2903" s="150"/>
    </row>
    <row r="2904" spans="4:4" x14ac:dyDescent="0.2">
      <c r="D2904" s="150"/>
    </row>
    <row r="2905" spans="4:4" x14ac:dyDescent="0.2">
      <c r="D2905" s="150"/>
    </row>
    <row r="2906" spans="4:4" x14ac:dyDescent="0.2">
      <c r="D2906" s="150"/>
    </row>
    <row r="2907" spans="4:4" x14ac:dyDescent="0.2">
      <c r="D2907" s="150"/>
    </row>
    <row r="2908" spans="4:4" x14ac:dyDescent="0.2">
      <c r="D2908" s="150"/>
    </row>
    <row r="2909" spans="4:4" x14ac:dyDescent="0.2">
      <c r="D2909" s="150"/>
    </row>
    <row r="2910" spans="4:4" x14ac:dyDescent="0.2">
      <c r="D2910" s="150"/>
    </row>
    <row r="2911" spans="4:4" x14ac:dyDescent="0.2">
      <c r="D2911" s="150"/>
    </row>
    <row r="2912" spans="4:4" x14ac:dyDescent="0.2">
      <c r="D2912" s="150"/>
    </row>
    <row r="2913" spans="4:4" x14ac:dyDescent="0.2">
      <c r="D2913" s="150"/>
    </row>
    <row r="2914" spans="4:4" x14ac:dyDescent="0.2">
      <c r="D2914" s="150"/>
    </row>
    <row r="2915" spans="4:4" x14ac:dyDescent="0.2">
      <c r="D2915" s="150"/>
    </row>
    <row r="2916" spans="4:4" x14ac:dyDescent="0.2">
      <c r="D2916" s="150"/>
    </row>
    <row r="2917" spans="4:4" x14ac:dyDescent="0.2">
      <c r="D2917" s="150"/>
    </row>
    <row r="2918" spans="4:4" x14ac:dyDescent="0.2">
      <c r="D2918" s="150"/>
    </row>
    <row r="2919" spans="4:4" x14ac:dyDescent="0.2">
      <c r="D2919" s="150"/>
    </row>
    <row r="2920" spans="4:4" x14ac:dyDescent="0.2">
      <c r="D2920" s="150"/>
    </row>
    <row r="2921" spans="4:4" x14ac:dyDescent="0.2">
      <c r="D2921" s="150"/>
    </row>
    <row r="2922" spans="4:4" x14ac:dyDescent="0.2">
      <c r="D2922" s="150"/>
    </row>
    <row r="2923" spans="4:4" x14ac:dyDescent="0.2">
      <c r="D2923" s="150"/>
    </row>
    <row r="2924" spans="4:4" x14ac:dyDescent="0.2">
      <c r="D2924" s="150"/>
    </row>
    <row r="2925" spans="4:4" x14ac:dyDescent="0.2">
      <c r="D2925" s="150"/>
    </row>
    <row r="2926" spans="4:4" x14ac:dyDescent="0.2">
      <c r="D2926" s="150"/>
    </row>
    <row r="2927" spans="4:4" x14ac:dyDescent="0.2">
      <c r="D2927" s="150"/>
    </row>
    <row r="2928" spans="4:4" x14ac:dyDescent="0.2">
      <c r="D2928" s="150"/>
    </row>
    <row r="2929" spans="4:4" x14ac:dyDescent="0.2">
      <c r="D2929" s="150"/>
    </row>
    <row r="2930" spans="4:4" x14ac:dyDescent="0.2">
      <c r="D2930" s="150"/>
    </row>
    <row r="2931" spans="4:4" x14ac:dyDescent="0.2">
      <c r="D2931" s="150"/>
    </row>
    <row r="2932" spans="4:4" x14ac:dyDescent="0.2">
      <c r="D2932" s="150"/>
    </row>
    <row r="2933" spans="4:4" x14ac:dyDescent="0.2">
      <c r="D2933" s="150"/>
    </row>
    <row r="2934" spans="4:4" x14ac:dyDescent="0.2">
      <c r="D2934" s="150"/>
    </row>
    <row r="2935" spans="4:4" x14ac:dyDescent="0.2">
      <c r="D2935" s="150"/>
    </row>
    <row r="2936" spans="4:4" x14ac:dyDescent="0.2">
      <c r="D2936" s="150"/>
    </row>
    <row r="2937" spans="4:4" x14ac:dyDescent="0.2">
      <c r="D2937" s="150"/>
    </row>
    <row r="2938" spans="4:4" x14ac:dyDescent="0.2">
      <c r="D2938" s="150"/>
    </row>
    <row r="2939" spans="4:4" x14ac:dyDescent="0.2">
      <c r="D2939" s="150"/>
    </row>
    <row r="2940" spans="4:4" x14ac:dyDescent="0.2">
      <c r="D2940" s="150"/>
    </row>
    <row r="2941" spans="4:4" x14ac:dyDescent="0.2">
      <c r="D2941" s="150"/>
    </row>
    <row r="2942" spans="4:4" x14ac:dyDescent="0.2">
      <c r="D2942" s="150"/>
    </row>
    <row r="2943" spans="4:4" x14ac:dyDescent="0.2">
      <c r="D2943" s="150"/>
    </row>
    <row r="2944" spans="4:4" x14ac:dyDescent="0.2">
      <c r="D2944" s="150"/>
    </row>
    <row r="2945" spans="4:4" x14ac:dyDescent="0.2">
      <c r="D2945" s="150"/>
    </row>
    <row r="2946" spans="4:4" x14ac:dyDescent="0.2">
      <c r="D2946" s="150"/>
    </row>
    <row r="2947" spans="4:4" x14ac:dyDescent="0.2">
      <c r="D2947" s="150"/>
    </row>
    <row r="2948" spans="4:4" x14ac:dyDescent="0.2">
      <c r="D2948" s="150"/>
    </row>
    <row r="2949" spans="4:4" x14ac:dyDescent="0.2">
      <c r="D2949" s="150"/>
    </row>
    <row r="2950" spans="4:4" x14ac:dyDescent="0.2">
      <c r="D2950" s="150"/>
    </row>
    <row r="2951" spans="4:4" x14ac:dyDescent="0.2">
      <c r="D2951" s="150"/>
    </row>
    <row r="2952" spans="4:4" x14ac:dyDescent="0.2">
      <c r="D2952" s="150"/>
    </row>
    <row r="2953" spans="4:4" x14ac:dyDescent="0.2">
      <c r="D2953" s="150"/>
    </row>
    <row r="2954" spans="4:4" x14ac:dyDescent="0.2">
      <c r="D2954" s="150"/>
    </row>
    <row r="2955" spans="4:4" x14ac:dyDescent="0.2">
      <c r="D2955" s="150"/>
    </row>
    <row r="2956" spans="4:4" x14ac:dyDescent="0.2">
      <c r="D2956" s="150"/>
    </row>
    <row r="2957" spans="4:4" x14ac:dyDescent="0.2">
      <c r="D2957" s="150"/>
    </row>
    <row r="2958" spans="4:4" x14ac:dyDescent="0.2">
      <c r="D2958" s="150"/>
    </row>
    <row r="2959" spans="4:4" x14ac:dyDescent="0.2">
      <c r="D2959" s="150"/>
    </row>
    <row r="2960" spans="4:4" x14ac:dyDescent="0.2">
      <c r="D2960" s="150"/>
    </row>
    <row r="2961" spans="4:4" x14ac:dyDescent="0.2">
      <c r="D2961" s="150"/>
    </row>
    <row r="2962" spans="4:4" x14ac:dyDescent="0.2">
      <c r="D2962" s="150"/>
    </row>
    <row r="2963" spans="4:4" x14ac:dyDescent="0.2">
      <c r="D2963" s="150"/>
    </row>
    <row r="2964" spans="4:4" x14ac:dyDescent="0.2">
      <c r="D2964" s="150"/>
    </row>
    <row r="2965" spans="4:4" x14ac:dyDescent="0.2">
      <c r="D2965" s="150"/>
    </row>
    <row r="2966" spans="4:4" x14ac:dyDescent="0.2">
      <c r="D2966" s="150"/>
    </row>
    <row r="2967" spans="4:4" x14ac:dyDescent="0.2">
      <c r="D2967" s="150"/>
    </row>
    <row r="2968" spans="4:4" x14ac:dyDescent="0.2">
      <c r="D2968" s="150"/>
    </row>
    <row r="2969" spans="4:4" x14ac:dyDescent="0.2">
      <c r="D2969" s="150"/>
    </row>
    <row r="2970" spans="4:4" x14ac:dyDescent="0.2">
      <c r="D2970" s="150"/>
    </row>
    <row r="2971" spans="4:4" x14ac:dyDescent="0.2">
      <c r="D2971" s="150"/>
    </row>
    <row r="2972" spans="4:4" x14ac:dyDescent="0.2">
      <c r="D2972" s="150"/>
    </row>
    <row r="2973" spans="4:4" x14ac:dyDescent="0.2">
      <c r="D2973" s="150"/>
    </row>
    <row r="2974" spans="4:4" x14ac:dyDescent="0.2">
      <c r="D2974" s="150"/>
    </row>
    <row r="2975" spans="4:4" x14ac:dyDescent="0.2">
      <c r="D2975" s="150"/>
    </row>
    <row r="2976" spans="4:4" x14ac:dyDescent="0.2">
      <c r="D2976" s="150"/>
    </row>
    <row r="2977" spans="4:4" x14ac:dyDescent="0.2">
      <c r="D2977" s="150"/>
    </row>
    <row r="2978" spans="4:4" x14ac:dyDescent="0.2">
      <c r="D2978" s="150"/>
    </row>
    <row r="2979" spans="4:4" x14ac:dyDescent="0.2">
      <c r="D2979" s="150"/>
    </row>
    <row r="2980" spans="4:4" x14ac:dyDescent="0.2">
      <c r="D2980" s="150"/>
    </row>
    <row r="2981" spans="4:4" x14ac:dyDescent="0.2">
      <c r="D2981" s="150"/>
    </row>
    <row r="2982" spans="4:4" x14ac:dyDescent="0.2">
      <c r="D2982" s="150"/>
    </row>
    <row r="2983" spans="4:4" x14ac:dyDescent="0.2">
      <c r="D2983" s="150"/>
    </row>
    <row r="2984" spans="4:4" x14ac:dyDescent="0.2">
      <c r="D2984" s="150"/>
    </row>
    <row r="2985" spans="4:4" x14ac:dyDescent="0.2">
      <c r="D2985" s="150"/>
    </row>
    <row r="2986" spans="4:4" x14ac:dyDescent="0.2">
      <c r="D2986" s="150"/>
    </row>
    <row r="2987" spans="4:4" x14ac:dyDescent="0.2">
      <c r="D2987" s="150"/>
    </row>
    <row r="2988" spans="4:4" x14ac:dyDescent="0.2">
      <c r="D2988" s="150"/>
    </row>
    <row r="2989" spans="4:4" x14ac:dyDescent="0.2">
      <c r="D2989" s="150"/>
    </row>
    <row r="2990" spans="4:4" x14ac:dyDescent="0.2">
      <c r="D2990" s="150"/>
    </row>
    <row r="2991" spans="4:4" x14ac:dyDescent="0.2">
      <c r="D2991" s="150"/>
    </row>
    <row r="2992" spans="4:4" x14ac:dyDescent="0.2">
      <c r="D2992" s="150"/>
    </row>
    <row r="2993" spans="4:4" x14ac:dyDescent="0.2">
      <c r="D2993" s="150"/>
    </row>
    <row r="2994" spans="4:4" x14ac:dyDescent="0.2">
      <c r="D2994" s="150"/>
    </row>
    <row r="2995" spans="4:4" x14ac:dyDescent="0.2">
      <c r="D2995" s="150"/>
    </row>
    <row r="2996" spans="4:4" x14ac:dyDescent="0.2">
      <c r="D2996" s="150"/>
    </row>
    <row r="2997" spans="4:4" x14ac:dyDescent="0.2">
      <c r="D2997" s="150"/>
    </row>
    <row r="2998" spans="4:4" x14ac:dyDescent="0.2">
      <c r="D2998" s="150"/>
    </row>
    <row r="2999" spans="4:4" x14ac:dyDescent="0.2">
      <c r="D2999" s="150"/>
    </row>
    <row r="3000" spans="4:4" x14ac:dyDescent="0.2">
      <c r="D3000" s="150"/>
    </row>
    <row r="3001" spans="4:4" x14ac:dyDescent="0.2">
      <c r="D3001" s="150"/>
    </row>
    <row r="3002" spans="4:4" x14ac:dyDescent="0.2">
      <c r="D3002" s="150"/>
    </row>
    <row r="3003" spans="4:4" x14ac:dyDescent="0.2">
      <c r="D3003" s="150"/>
    </row>
    <row r="3004" spans="4:4" x14ac:dyDescent="0.2">
      <c r="D3004" s="150"/>
    </row>
    <row r="3005" spans="4:4" x14ac:dyDescent="0.2">
      <c r="D3005" s="150"/>
    </row>
    <row r="3006" spans="4:4" x14ac:dyDescent="0.2">
      <c r="D3006" s="150"/>
    </row>
    <row r="3007" spans="4:4" x14ac:dyDescent="0.2">
      <c r="D3007" s="150"/>
    </row>
    <row r="3008" spans="4:4" x14ac:dyDescent="0.2">
      <c r="D3008" s="150"/>
    </row>
    <row r="3009" spans="4:4" x14ac:dyDescent="0.2">
      <c r="D3009" s="150"/>
    </row>
    <row r="3010" spans="4:4" x14ac:dyDescent="0.2">
      <c r="D3010" s="150"/>
    </row>
    <row r="3011" spans="4:4" x14ac:dyDescent="0.2">
      <c r="D3011" s="150"/>
    </row>
    <row r="3012" spans="4:4" x14ac:dyDescent="0.2">
      <c r="D3012" s="150"/>
    </row>
    <row r="3013" spans="4:4" x14ac:dyDescent="0.2">
      <c r="D3013" s="150"/>
    </row>
    <row r="3014" spans="4:4" x14ac:dyDescent="0.2">
      <c r="D3014" s="150"/>
    </row>
    <row r="3015" spans="4:4" x14ac:dyDescent="0.2">
      <c r="D3015" s="150"/>
    </row>
    <row r="3016" spans="4:4" x14ac:dyDescent="0.2">
      <c r="D3016" s="150"/>
    </row>
    <row r="3017" spans="4:4" x14ac:dyDescent="0.2">
      <c r="D3017" s="150"/>
    </row>
    <row r="3018" spans="4:4" x14ac:dyDescent="0.2">
      <c r="D3018" s="150"/>
    </row>
    <row r="3019" spans="4:4" x14ac:dyDescent="0.2">
      <c r="D3019" s="150"/>
    </row>
    <row r="3020" spans="4:4" x14ac:dyDescent="0.2">
      <c r="D3020" s="150"/>
    </row>
    <row r="3021" spans="4:4" x14ac:dyDescent="0.2">
      <c r="D3021" s="150"/>
    </row>
    <row r="3022" spans="4:4" x14ac:dyDescent="0.2">
      <c r="D3022" s="150"/>
    </row>
    <row r="3023" spans="4:4" x14ac:dyDescent="0.2">
      <c r="D3023" s="150"/>
    </row>
    <row r="3024" spans="4:4" x14ac:dyDescent="0.2">
      <c r="D3024" s="150"/>
    </row>
    <row r="3025" spans="4:4" x14ac:dyDescent="0.2">
      <c r="D3025" s="150"/>
    </row>
    <row r="3026" spans="4:4" x14ac:dyDescent="0.2">
      <c r="D3026" s="150"/>
    </row>
    <row r="3027" spans="4:4" x14ac:dyDescent="0.2">
      <c r="D3027" s="150"/>
    </row>
    <row r="3028" spans="4:4" x14ac:dyDescent="0.2">
      <c r="D3028" s="150"/>
    </row>
    <row r="3029" spans="4:4" x14ac:dyDescent="0.2">
      <c r="D3029" s="150"/>
    </row>
    <row r="3030" spans="4:4" x14ac:dyDescent="0.2">
      <c r="D3030" s="150"/>
    </row>
    <row r="3031" spans="4:4" x14ac:dyDescent="0.2">
      <c r="D3031" s="150"/>
    </row>
    <row r="3032" spans="4:4" x14ac:dyDescent="0.2">
      <c r="D3032" s="150"/>
    </row>
    <row r="3033" spans="4:4" x14ac:dyDescent="0.2">
      <c r="D3033" s="150"/>
    </row>
    <row r="3034" spans="4:4" x14ac:dyDescent="0.2">
      <c r="D3034" s="150"/>
    </row>
    <row r="3035" spans="4:4" x14ac:dyDescent="0.2">
      <c r="D3035" s="150"/>
    </row>
    <row r="3036" spans="4:4" x14ac:dyDescent="0.2">
      <c r="D3036" s="150"/>
    </row>
    <row r="3037" spans="4:4" x14ac:dyDescent="0.2">
      <c r="D3037" s="150"/>
    </row>
    <row r="3038" spans="4:4" x14ac:dyDescent="0.2">
      <c r="D3038" s="150"/>
    </row>
    <row r="3039" spans="4:4" x14ac:dyDescent="0.2">
      <c r="D3039" s="150"/>
    </row>
    <row r="3040" spans="4:4" x14ac:dyDescent="0.2">
      <c r="D3040" s="150"/>
    </row>
    <row r="3041" spans="4:4" x14ac:dyDescent="0.2">
      <c r="D3041" s="150"/>
    </row>
    <row r="3042" spans="4:4" x14ac:dyDescent="0.2">
      <c r="D3042" s="150"/>
    </row>
    <row r="3043" spans="4:4" x14ac:dyDescent="0.2">
      <c r="D3043" s="150"/>
    </row>
    <row r="3044" spans="4:4" x14ac:dyDescent="0.2">
      <c r="D3044" s="150"/>
    </row>
    <row r="3045" spans="4:4" x14ac:dyDescent="0.2">
      <c r="D3045" s="150"/>
    </row>
    <row r="3046" spans="4:4" x14ac:dyDescent="0.2">
      <c r="D3046" s="150"/>
    </row>
    <row r="3047" spans="4:4" x14ac:dyDescent="0.2">
      <c r="D3047" s="150"/>
    </row>
    <row r="3048" spans="4:4" x14ac:dyDescent="0.2">
      <c r="D3048" s="150"/>
    </row>
    <row r="3049" spans="4:4" x14ac:dyDescent="0.2">
      <c r="D3049" s="150"/>
    </row>
    <row r="3050" spans="4:4" x14ac:dyDescent="0.2">
      <c r="D3050" s="150"/>
    </row>
    <row r="3051" spans="4:4" x14ac:dyDescent="0.2">
      <c r="D3051" s="150"/>
    </row>
    <row r="3052" spans="4:4" x14ac:dyDescent="0.2">
      <c r="D3052" s="150"/>
    </row>
    <row r="3053" spans="4:4" x14ac:dyDescent="0.2">
      <c r="D3053" s="150"/>
    </row>
    <row r="3054" spans="4:4" x14ac:dyDescent="0.2">
      <c r="D3054" s="150"/>
    </row>
    <row r="3055" spans="4:4" x14ac:dyDescent="0.2">
      <c r="D3055" s="150"/>
    </row>
    <row r="3056" spans="4:4" x14ac:dyDescent="0.2">
      <c r="D3056" s="150"/>
    </row>
    <row r="3057" spans="4:4" x14ac:dyDescent="0.2">
      <c r="D3057" s="150"/>
    </row>
    <row r="3058" spans="4:4" x14ac:dyDescent="0.2">
      <c r="D3058" s="150"/>
    </row>
    <row r="3059" spans="4:4" x14ac:dyDescent="0.2">
      <c r="D3059" s="150"/>
    </row>
    <row r="3060" spans="4:4" x14ac:dyDescent="0.2">
      <c r="D3060" s="150"/>
    </row>
    <row r="3061" spans="4:4" x14ac:dyDescent="0.2">
      <c r="D3061" s="150"/>
    </row>
    <row r="3062" spans="4:4" x14ac:dyDescent="0.2">
      <c r="D3062" s="150"/>
    </row>
    <row r="3063" spans="4:4" x14ac:dyDescent="0.2">
      <c r="D3063" s="150"/>
    </row>
    <row r="3064" spans="4:4" x14ac:dyDescent="0.2">
      <c r="D3064" s="150"/>
    </row>
    <row r="3065" spans="4:4" x14ac:dyDescent="0.2">
      <c r="D3065" s="150"/>
    </row>
    <row r="3066" spans="4:4" x14ac:dyDescent="0.2">
      <c r="D3066" s="150"/>
    </row>
    <row r="3067" spans="4:4" x14ac:dyDescent="0.2">
      <c r="D3067" s="150"/>
    </row>
    <row r="3068" spans="4:4" x14ac:dyDescent="0.2">
      <c r="D3068" s="150"/>
    </row>
    <row r="3069" spans="4:4" x14ac:dyDescent="0.2">
      <c r="D3069" s="150"/>
    </row>
    <row r="3070" spans="4:4" x14ac:dyDescent="0.2">
      <c r="D3070" s="150"/>
    </row>
    <row r="3071" spans="4:4" x14ac:dyDescent="0.2">
      <c r="D3071" s="150"/>
    </row>
    <row r="3072" spans="4:4" x14ac:dyDescent="0.2">
      <c r="D3072" s="150"/>
    </row>
    <row r="3073" spans="4:4" x14ac:dyDescent="0.2">
      <c r="D3073" s="150"/>
    </row>
    <row r="3074" spans="4:4" x14ac:dyDescent="0.2">
      <c r="D3074" s="150"/>
    </row>
    <row r="3075" spans="4:4" x14ac:dyDescent="0.2">
      <c r="D3075" s="150"/>
    </row>
    <row r="3076" spans="4:4" x14ac:dyDescent="0.2">
      <c r="D3076" s="150"/>
    </row>
    <row r="3077" spans="4:4" x14ac:dyDescent="0.2">
      <c r="D3077" s="150"/>
    </row>
    <row r="3078" spans="4:4" x14ac:dyDescent="0.2">
      <c r="D3078" s="150"/>
    </row>
    <row r="3079" spans="4:4" x14ac:dyDescent="0.2">
      <c r="D3079" s="150"/>
    </row>
    <row r="3080" spans="4:4" x14ac:dyDescent="0.2">
      <c r="D3080" s="150"/>
    </row>
    <row r="3081" spans="4:4" x14ac:dyDescent="0.2">
      <c r="D3081" s="150"/>
    </row>
    <row r="3082" spans="4:4" x14ac:dyDescent="0.2">
      <c r="D3082" s="150"/>
    </row>
    <row r="3083" spans="4:4" x14ac:dyDescent="0.2">
      <c r="D3083" s="150"/>
    </row>
    <row r="3084" spans="4:4" x14ac:dyDescent="0.2">
      <c r="D3084" s="150"/>
    </row>
    <row r="3085" spans="4:4" x14ac:dyDescent="0.2">
      <c r="D3085" s="150"/>
    </row>
    <row r="3086" spans="4:4" x14ac:dyDescent="0.2">
      <c r="D3086" s="150"/>
    </row>
    <row r="3087" spans="4:4" x14ac:dyDescent="0.2">
      <c r="D3087" s="150"/>
    </row>
    <row r="3088" spans="4:4" x14ac:dyDescent="0.2">
      <c r="D3088" s="150"/>
    </row>
    <row r="3089" spans="4:4" x14ac:dyDescent="0.2">
      <c r="D3089" s="150"/>
    </row>
    <row r="3090" spans="4:4" x14ac:dyDescent="0.2">
      <c r="D3090" s="150"/>
    </row>
    <row r="3091" spans="4:4" x14ac:dyDescent="0.2">
      <c r="D3091" s="150"/>
    </row>
    <row r="3092" spans="4:4" x14ac:dyDescent="0.2">
      <c r="D3092" s="150"/>
    </row>
    <row r="3093" spans="4:4" x14ac:dyDescent="0.2">
      <c r="D3093" s="150"/>
    </row>
    <row r="3094" spans="4:4" x14ac:dyDescent="0.2">
      <c r="D3094" s="150"/>
    </row>
    <row r="3095" spans="4:4" x14ac:dyDescent="0.2">
      <c r="D3095" s="150"/>
    </row>
    <row r="3096" spans="4:4" x14ac:dyDescent="0.2">
      <c r="D3096" s="150"/>
    </row>
    <row r="3097" spans="4:4" x14ac:dyDescent="0.2">
      <c r="D3097" s="150"/>
    </row>
    <row r="3098" spans="4:4" x14ac:dyDescent="0.2">
      <c r="D3098" s="150"/>
    </row>
    <row r="3099" spans="4:4" x14ac:dyDescent="0.2">
      <c r="D3099" s="150"/>
    </row>
    <row r="3100" spans="4:4" x14ac:dyDescent="0.2">
      <c r="D3100" s="150"/>
    </row>
    <row r="3101" spans="4:4" x14ac:dyDescent="0.2">
      <c r="D3101" s="150"/>
    </row>
    <row r="3102" spans="4:4" x14ac:dyDescent="0.2">
      <c r="D3102" s="150"/>
    </row>
    <row r="3103" spans="4:4" x14ac:dyDescent="0.2">
      <c r="D3103" s="150"/>
    </row>
    <row r="3104" spans="4:4" x14ac:dyDescent="0.2">
      <c r="D3104" s="150"/>
    </row>
    <row r="3105" spans="4:4" x14ac:dyDescent="0.2">
      <c r="D3105" s="150"/>
    </row>
    <row r="3106" spans="4:4" x14ac:dyDescent="0.2">
      <c r="D3106" s="150"/>
    </row>
    <row r="3107" spans="4:4" x14ac:dyDescent="0.2">
      <c r="D3107" s="150"/>
    </row>
    <row r="3108" spans="4:4" x14ac:dyDescent="0.2">
      <c r="D3108" s="150"/>
    </row>
    <row r="3109" spans="4:4" x14ac:dyDescent="0.2">
      <c r="D3109" s="150"/>
    </row>
    <row r="3110" spans="4:4" x14ac:dyDescent="0.2">
      <c r="D3110" s="150"/>
    </row>
    <row r="3111" spans="4:4" x14ac:dyDescent="0.2">
      <c r="D3111" s="150"/>
    </row>
    <row r="3112" spans="4:4" x14ac:dyDescent="0.2">
      <c r="D3112" s="150"/>
    </row>
    <row r="3113" spans="4:4" x14ac:dyDescent="0.2">
      <c r="D3113" s="150"/>
    </row>
    <row r="3114" spans="4:4" x14ac:dyDescent="0.2">
      <c r="D3114" s="150"/>
    </row>
    <row r="3115" spans="4:4" x14ac:dyDescent="0.2">
      <c r="D3115" s="150"/>
    </row>
    <row r="3116" spans="4:4" x14ac:dyDescent="0.2">
      <c r="D3116" s="150"/>
    </row>
    <row r="3117" spans="4:4" x14ac:dyDescent="0.2">
      <c r="D3117" s="150"/>
    </row>
    <row r="3118" spans="4:4" x14ac:dyDescent="0.2">
      <c r="D3118" s="150"/>
    </row>
    <row r="3119" spans="4:4" x14ac:dyDescent="0.2">
      <c r="D3119" s="150"/>
    </row>
    <row r="3120" spans="4:4" x14ac:dyDescent="0.2">
      <c r="D3120" s="150"/>
    </row>
    <row r="3121" spans="4:4" x14ac:dyDescent="0.2">
      <c r="D3121" s="150"/>
    </row>
    <row r="3122" spans="4:4" x14ac:dyDescent="0.2">
      <c r="D3122" s="150"/>
    </row>
    <row r="3123" spans="4:4" x14ac:dyDescent="0.2">
      <c r="D3123" s="150"/>
    </row>
    <row r="3124" spans="4:4" x14ac:dyDescent="0.2">
      <c r="D3124" s="150"/>
    </row>
    <row r="3125" spans="4:4" x14ac:dyDescent="0.2">
      <c r="D3125" s="150"/>
    </row>
    <row r="3126" spans="4:4" x14ac:dyDescent="0.2">
      <c r="D3126" s="150"/>
    </row>
    <row r="3127" spans="4:4" x14ac:dyDescent="0.2">
      <c r="D3127" s="150"/>
    </row>
    <row r="3128" spans="4:4" x14ac:dyDescent="0.2">
      <c r="D3128" s="150"/>
    </row>
    <row r="3129" spans="4:4" x14ac:dyDescent="0.2">
      <c r="D3129" s="150"/>
    </row>
    <row r="3130" spans="4:4" x14ac:dyDescent="0.2">
      <c r="D3130" s="150"/>
    </row>
    <row r="3131" spans="4:4" x14ac:dyDescent="0.2">
      <c r="D3131" s="150"/>
    </row>
    <row r="3132" spans="4:4" x14ac:dyDescent="0.2">
      <c r="D3132" s="150"/>
    </row>
    <row r="3133" spans="4:4" x14ac:dyDescent="0.2">
      <c r="D3133" s="150"/>
    </row>
    <row r="3134" spans="4:4" x14ac:dyDescent="0.2">
      <c r="D3134" s="150"/>
    </row>
    <row r="3135" spans="4:4" x14ac:dyDescent="0.2">
      <c r="D3135" s="150"/>
    </row>
    <row r="3136" spans="4:4" x14ac:dyDescent="0.2">
      <c r="D3136" s="150"/>
    </row>
    <row r="3137" spans="4:4" x14ac:dyDescent="0.2">
      <c r="D3137" s="150"/>
    </row>
    <row r="3138" spans="4:4" x14ac:dyDescent="0.2">
      <c r="D3138" s="150"/>
    </row>
    <row r="3139" spans="4:4" x14ac:dyDescent="0.2">
      <c r="D3139" s="150"/>
    </row>
    <row r="3140" spans="4:4" x14ac:dyDescent="0.2">
      <c r="D3140" s="150"/>
    </row>
    <row r="3141" spans="4:4" x14ac:dyDescent="0.2">
      <c r="D3141" s="150"/>
    </row>
    <row r="3142" spans="4:4" x14ac:dyDescent="0.2">
      <c r="D3142" s="150"/>
    </row>
    <row r="3143" spans="4:4" x14ac:dyDescent="0.2">
      <c r="D3143" s="150"/>
    </row>
    <row r="3144" spans="4:4" x14ac:dyDescent="0.2">
      <c r="D3144" s="150"/>
    </row>
    <row r="3145" spans="4:4" x14ac:dyDescent="0.2">
      <c r="D3145" s="150"/>
    </row>
    <row r="3146" spans="4:4" x14ac:dyDescent="0.2">
      <c r="D3146" s="150"/>
    </row>
    <row r="3147" spans="4:4" x14ac:dyDescent="0.2">
      <c r="D3147" s="150"/>
    </row>
    <row r="3148" spans="4:4" x14ac:dyDescent="0.2">
      <c r="D3148" s="150"/>
    </row>
    <row r="3149" spans="4:4" x14ac:dyDescent="0.2">
      <c r="D3149" s="150"/>
    </row>
    <row r="3150" spans="4:4" x14ac:dyDescent="0.2">
      <c r="D3150" s="150"/>
    </row>
    <row r="3151" spans="4:4" x14ac:dyDescent="0.2">
      <c r="D3151" s="150"/>
    </row>
    <row r="3152" spans="4:4" x14ac:dyDescent="0.2">
      <c r="D3152" s="150"/>
    </row>
    <row r="3153" spans="4:4" x14ac:dyDescent="0.2">
      <c r="D3153" s="150"/>
    </row>
    <row r="3154" spans="4:4" x14ac:dyDescent="0.2">
      <c r="D3154" s="150"/>
    </row>
    <row r="3155" spans="4:4" x14ac:dyDescent="0.2">
      <c r="D3155" s="150"/>
    </row>
    <row r="3156" spans="4:4" x14ac:dyDescent="0.2">
      <c r="D3156" s="150"/>
    </row>
    <row r="3157" spans="4:4" x14ac:dyDescent="0.2">
      <c r="D3157" s="150"/>
    </row>
    <row r="3158" spans="4:4" x14ac:dyDescent="0.2">
      <c r="D3158" s="150"/>
    </row>
    <row r="3159" spans="4:4" x14ac:dyDescent="0.2">
      <c r="D3159" s="150"/>
    </row>
    <row r="3160" spans="4:4" x14ac:dyDescent="0.2">
      <c r="D3160" s="150"/>
    </row>
    <row r="3161" spans="4:4" x14ac:dyDescent="0.2">
      <c r="D3161" s="150"/>
    </row>
    <row r="3162" spans="4:4" x14ac:dyDescent="0.2">
      <c r="D3162" s="150"/>
    </row>
    <row r="3163" spans="4:4" x14ac:dyDescent="0.2">
      <c r="D3163" s="150"/>
    </row>
    <row r="3164" spans="4:4" x14ac:dyDescent="0.2">
      <c r="D3164" s="150"/>
    </row>
    <row r="3165" spans="4:4" x14ac:dyDescent="0.2">
      <c r="D3165" s="150"/>
    </row>
    <row r="3166" spans="4:4" x14ac:dyDescent="0.2">
      <c r="D3166" s="150"/>
    </row>
    <row r="3167" spans="4:4" x14ac:dyDescent="0.2">
      <c r="D3167" s="150"/>
    </row>
    <row r="3168" spans="4:4" x14ac:dyDescent="0.2">
      <c r="D3168" s="150"/>
    </row>
    <row r="3169" spans="4:4" x14ac:dyDescent="0.2">
      <c r="D3169" s="150"/>
    </row>
    <row r="3170" spans="4:4" x14ac:dyDescent="0.2">
      <c r="D3170" s="150"/>
    </row>
    <row r="3171" spans="4:4" x14ac:dyDescent="0.2">
      <c r="D3171" s="150"/>
    </row>
    <row r="3172" spans="4:4" x14ac:dyDescent="0.2">
      <c r="D3172" s="150"/>
    </row>
    <row r="3173" spans="4:4" x14ac:dyDescent="0.2">
      <c r="D3173" s="150"/>
    </row>
    <row r="3174" spans="4:4" x14ac:dyDescent="0.2">
      <c r="D3174" s="150"/>
    </row>
    <row r="3175" spans="4:4" x14ac:dyDescent="0.2">
      <c r="D3175" s="150"/>
    </row>
    <row r="3176" spans="4:4" x14ac:dyDescent="0.2">
      <c r="D3176" s="150"/>
    </row>
    <row r="3177" spans="4:4" x14ac:dyDescent="0.2">
      <c r="D3177" s="150"/>
    </row>
    <row r="3178" spans="4:4" x14ac:dyDescent="0.2">
      <c r="D3178" s="150"/>
    </row>
    <row r="3179" spans="4:4" x14ac:dyDescent="0.2">
      <c r="D3179" s="150"/>
    </row>
    <row r="3180" spans="4:4" x14ac:dyDescent="0.2">
      <c r="D3180" s="150"/>
    </row>
    <row r="3181" spans="4:4" x14ac:dyDescent="0.2">
      <c r="D3181" s="150"/>
    </row>
    <row r="3182" spans="4:4" x14ac:dyDescent="0.2">
      <c r="D3182" s="150"/>
    </row>
    <row r="3183" spans="4:4" x14ac:dyDescent="0.2">
      <c r="D3183" s="150"/>
    </row>
    <row r="3184" spans="4:4" x14ac:dyDescent="0.2">
      <c r="D3184" s="150"/>
    </row>
    <row r="3185" spans="4:4" x14ac:dyDescent="0.2">
      <c r="D3185" s="150"/>
    </row>
    <row r="3186" spans="4:4" x14ac:dyDescent="0.2">
      <c r="D3186" s="150"/>
    </row>
    <row r="3187" spans="4:4" x14ac:dyDescent="0.2">
      <c r="D3187" s="150"/>
    </row>
    <row r="3188" spans="4:4" x14ac:dyDescent="0.2">
      <c r="D3188" s="150"/>
    </row>
    <row r="3189" spans="4:4" x14ac:dyDescent="0.2">
      <c r="D3189" s="150"/>
    </row>
    <row r="3190" spans="4:4" x14ac:dyDescent="0.2">
      <c r="D3190" s="150"/>
    </row>
    <row r="3191" spans="4:4" x14ac:dyDescent="0.2">
      <c r="D3191" s="150"/>
    </row>
    <row r="3192" spans="4:4" x14ac:dyDescent="0.2">
      <c r="D3192" s="150"/>
    </row>
    <row r="3193" spans="4:4" x14ac:dyDescent="0.2">
      <c r="D3193" s="150"/>
    </row>
    <row r="3194" spans="4:4" x14ac:dyDescent="0.2">
      <c r="D3194" s="150"/>
    </row>
    <row r="3195" spans="4:4" x14ac:dyDescent="0.2">
      <c r="D3195" s="150"/>
    </row>
    <row r="3196" spans="4:4" x14ac:dyDescent="0.2">
      <c r="D3196" s="150"/>
    </row>
    <row r="3197" spans="4:4" x14ac:dyDescent="0.2">
      <c r="D3197" s="150"/>
    </row>
    <row r="3198" spans="4:4" x14ac:dyDescent="0.2">
      <c r="D3198" s="150"/>
    </row>
    <row r="3199" spans="4:4" x14ac:dyDescent="0.2">
      <c r="D3199" s="150"/>
    </row>
    <row r="3200" spans="4:4" x14ac:dyDescent="0.2">
      <c r="D3200" s="150"/>
    </row>
    <row r="3201" spans="4:4" x14ac:dyDescent="0.2">
      <c r="D3201" s="150"/>
    </row>
    <row r="3202" spans="4:4" x14ac:dyDescent="0.2">
      <c r="D3202" s="150"/>
    </row>
    <row r="3203" spans="4:4" x14ac:dyDescent="0.2">
      <c r="D3203" s="150"/>
    </row>
    <row r="3204" spans="4:4" x14ac:dyDescent="0.2">
      <c r="D3204" s="150"/>
    </row>
    <row r="3205" spans="4:4" x14ac:dyDescent="0.2">
      <c r="D3205" s="150"/>
    </row>
    <row r="3206" spans="4:4" x14ac:dyDescent="0.2">
      <c r="D3206" s="150"/>
    </row>
    <row r="3207" spans="4:4" x14ac:dyDescent="0.2">
      <c r="D3207" s="150"/>
    </row>
    <row r="3208" spans="4:4" x14ac:dyDescent="0.2">
      <c r="D3208" s="150"/>
    </row>
    <row r="3209" spans="4:4" x14ac:dyDescent="0.2">
      <c r="D3209" s="150"/>
    </row>
    <row r="3210" spans="4:4" x14ac:dyDescent="0.2">
      <c r="D3210" s="150"/>
    </row>
    <row r="3211" spans="4:4" x14ac:dyDescent="0.2">
      <c r="D3211" s="150"/>
    </row>
    <row r="3212" spans="4:4" x14ac:dyDescent="0.2">
      <c r="D3212" s="150"/>
    </row>
    <row r="3213" spans="4:4" x14ac:dyDescent="0.2">
      <c r="D3213" s="150"/>
    </row>
    <row r="3214" spans="4:4" x14ac:dyDescent="0.2">
      <c r="D3214" s="150"/>
    </row>
    <row r="3215" spans="4:4" x14ac:dyDescent="0.2">
      <c r="D3215" s="150"/>
    </row>
    <row r="3216" spans="4:4" x14ac:dyDescent="0.2">
      <c r="D3216" s="150"/>
    </row>
    <row r="3217" spans="4:4" x14ac:dyDescent="0.2">
      <c r="D3217" s="150"/>
    </row>
    <row r="3218" spans="4:4" x14ac:dyDescent="0.2">
      <c r="D3218" s="150"/>
    </row>
    <row r="3219" spans="4:4" x14ac:dyDescent="0.2">
      <c r="D3219" s="150"/>
    </row>
    <row r="3220" spans="4:4" x14ac:dyDescent="0.2">
      <c r="D3220" s="150"/>
    </row>
    <row r="3221" spans="4:4" x14ac:dyDescent="0.2">
      <c r="D3221" s="150"/>
    </row>
    <row r="3222" spans="4:4" x14ac:dyDescent="0.2">
      <c r="D3222" s="150"/>
    </row>
    <row r="3223" spans="4:4" x14ac:dyDescent="0.2">
      <c r="D3223" s="150"/>
    </row>
    <row r="3224" spans="4:4" x14ac:dyDescent="0.2">
      <c r="D3224" s="150"/>
    </row>
    <row r="3225" spans="4:4" x14ac:dyDescent="0.2">
      <c r="D3225" s="150"/>
    </row>
    <row r="3226" spans="4:4" x14ac:dyDescent="0.2">
      <c r="D3226" s="150"/>
    </row>
    <row r="3227" spans="4:4" x14ac:dyDescent="0.2">
      <c r="D3227" s="150"/>
    </row>
    <row r="3228" spans="4:4" x14ac:dyDescent="0.2">
      <c r="D3228" s="150"/>
    </row>
    <row r="3229" spans="4:4" x14ac:dyDescent="0.2">
      <c r="D3229" s="150"/>
    </row>
    <row r="3230" spans="4:4" x14ac:dyDescent="0.2">
      <c r="D3230" s="150"/>
    </row>
    <row r="3231" spans="4:4" x14ac:dyDescent="0.2">
      <c r="D3231" s="150"/>
    </row>
    <row r="3232" spans="4:4" x14ac:dyDescent="0.2">
      <c r="D3232" s="150"/>
    </row>
    <row r="3233" spans="4:4" x14ac:dyDescent="0.2">
      <c r="D3233" s="150"/>
    </row>
    <row r="3234" spans="4:4" x14ac:dyDescent="0.2">
      <c r="D3234" s="150"/>
    </row>
    <row r="3235" spans="4:4" x14ac:dyDescent="0.2">
      <c r="D3235" s="150"/>
    </row>
    <row r="3236" spans="4:4" x14ac:dyDescent="0.2">
      <c r="D3236" s="150"/>
    </row>
    <row r="3237" spans="4:4" x14ac:dyDescent="0.2">
      <c r="D3237" s="150"/>
    </row>
    <row r="3238" spans="4:4" x14ac:dyDescent="0.2">
      <c r="D3238" s="150"/>
    </row>
    <row r="3239" spans="4:4" x14ac:dyDescent="0.2">
      <c r="D3239" s="150"/>
    </row>
    <row r="3240" spans="4:4" x14ac:dyDescent="0.2">
      <c r="D3240" s="150"/>
    </row>
    <row r="3241" spans="4:4" x14ac:dyDescent="0.2">
      <c r="D3241" s="150"/>
    </row>
    <row r="3242" spans="4:4" x14ac:dyDescent="0.2">
      <c r="D3242" s="150"/>
    </row>
    <row r="3243" spans="4:4" x14ac:dyDescent="0.2">
      <c r="D3243" s="150"/>
    </row>
    <row r="3244" spans="4:4" x14ac:dyDescent="0.2">
      <c r="D3244" s="150"/>
    </row>
    <row r="3245" spans="4:4" x14ac:dyDescent="0.2">
      <c r="D3245" s="150"/>
    </row>
    <row r="3246" spans="4:4" x14ac:dyDescent="0.2">
      <c r="D3246" s="150"/>
    </row>
    <row r="3247" spans="4:4" x14ac:dyDescent="0.2">
      <c r="D3247" s="150"/>
    </row>
    <row r="3248" spans="4:4" x14ac:dyDescent="0.2">
      <c r="D3248" s="150"/>
    </row>
    <row r="3249" spans="4:4" x14ac:dyDescent="0.2">
      <c r="D3249" s="150"/>
    </row>
    <row r="3250" spans="4:4" x14ac:dyDescent="0.2">
      <c r="D3250" s="150"/>
    </row>
    <row r="3251" spans="4:4" x14ac:dyDescent="0.2">
      <c r="D3251" s="150"/>
    </row>
    <row r="3252" spans="4:4" x14ac:dyDescent="0.2">
      <c r="D3252" s="150"/>
    </row>
    <row r="3253" spans="4:4" x14ac:dyDescent="0.2">
      <c r="D3253" s="150"/>
    </row>
    <row r="3254" spans="4:4" x14ac:dyDescent="0.2">
      <c r="D3254" s="150"/>
    </row>
    <row r="3255" spans="4:4" x14ac:dyDescent="0.2">
      <c r="D3255" s="150"/>
    </row>
    <row r="3256" spans="4:4" x14ac:dyDescent="0.2">
      <c r="D3256" s="150"/>
    </row>
    <row r="3257" spans="4:4" x14ac:dyDescent="0.2">
      <c r="D3257" s="150"/>
    </row>
    <row r="3258" spans="4:4" x14ac:dyDescent="0.2">
      <c r="D3258" s="150"/>
    </row>
    <row r="3259" spans="4:4" x14ac:dyDescent="0.2">
      <c r="D3259" s="150"/>
    </row>
    <row r="3260" spans="4:4" x14ac:dyDescent="0.2">
      <c r="D3260" s="150"/>
    </row>
    <row r="3261" spans="4:4" x14ac:dyDescent="0.2">
      <c r="D3261" s="150"/>
    </row>
    <row r="3262" spans="4:4" x14ac:dyDescent="0.2">
      <c r="D3262" s="150"/>
    </row>
    <row r="3263" spans="4:4" x14ac:dyDescent="0.2">
      <c r="D3263" s="150"/>
    </row>
    <row r="3264" spans="4:4" x14ac:dyDescent="0.2">
      <c r="D3264" s="150"/>
    </row>
    <row r="3265" spans="4:4" x14ac:dyDescent="0.2">
      <c r="D3265" s="150"/>
    </row>
    <row r="3266" spans="4:4" x14ac:dyDescent="0.2">
      <c r="D3266" s="150"/>
    </row>
    <row r="3267" spans="4:4" x14ac:dyDescent="0.2">
      <c r="D3267" s="150"/>
    </row>
    <row r="3268" spans="4:4" x14ac:dyDescent="0.2">
      <c r="D3268" s="150"/>
    </row>
    <row r="3269" spans="4:4" x14ac:dyDescent="0.2">
      <c r="D3269" s="150"/>
    </row>
    <row r="3270" spans="4:4" x14ac:dyDescent="0.2">
      <c r="D3270" s="150"/>
    </row>
    <row r="3271" spans="4:4" x14ac:dyDescent="0.2">
      <c r="D3271" s="150"/>
    </row>
    <row r="3272" spans="4:4" x14ac:dyDescent="0.2">
      <c r="D3272" s="150"/>
    </row>
    <row r="3273" spans="4:4" x14ac:dyDescent="0.2">
      <c r="D3273" s="150"/>
    </row>
    <row r="3274" spans="4:4" x14ac:dyDescent="0.2">
      <c r="D3274" s="150"/>
    </row>
    <row r="3275" spans="4:4" x14ac:dyDescent="0.2">
      <c r="D3275" s="150"/>
    </row>
    <row r="3276" spans="4:4" x14ac:dyDescent="0.2">
      <c r="D3276" s="150"/>
    </row>
    <row r="3277" spans="4:4" x14ac:dyDescent="0.2">
      <c r="D3277" s="150"/>
    </row>
    <row r="3278" spans="4:4" x14ac:dyDescent="0.2">
      <c r="D3278" s="150"/>
    </row>
    <row r="3279" spans="4:4" x14ac:dyDescent="0.2">
      <c r="D3279" s="150"/>
    </row>
    <row r="3280" spans="4:4" x14ac:dyDescent="0.2">
      <c r="D3280" s="150"/>
    </row>
    <row r="3281" spans="4:4" x14ac:dyDescent="0.2">
      <c r="D3281" s="150"/>
    </row>
    <row r="3282" spans="4:4" x14ac:dyDescent="0.2">
      <c r="D3282" s="150"/>
    </row>
    <row r="3283" spans="4:4" x14ac:dyDescent="0.2">
      <c r="D3283" s="150"/>
    </row>
    <row r="3284" spans="4:4" x14ac:dyDescent="0.2">
      <c r="D3284" s="150"/>
    </row>
    <row r="3285" spans="4:4" x14ac:dyDescent="0.2">
      <c r="D3285" s="150"/>
    </row>
    <row r="3286" spans="4:4" x14ac:dyDescent="0.2">
      <c r="D3286" s="150"/>
    </row>
    <row r="3287" spans="4:4" x14ac:dyDescent="0.2">
      <c r="D3287" s="150"/>
    </row>
    <row r="3288" spans="4:4" x14ac:dyDescent="0.2">
      <c r="D3288" s="150"/>
    </row>
    <row r="3289" spans="4:4" x14ac:dyDescent="0.2">
      <c r="D3289" s="150"/>
    </row>
    <row r="3290" spans="4:4" x14ac:dyDescent="0.2">
      <c r="D3290" s="150"/>
    </row>
    <row r="3291" spans="4:4" x14ac:dyDescent="0.2">
      <c r="D3291" s="150"/>
    </row>
    <row r="3292" spans="4:4" x14ac:dyDescent="0.2">
      <c r="D3292" s="150"/>
    </row>
    <row r="3293" spans="4:4" x14ac:dyDescent="0.2">
      <c r="D3293" s="150"/>
    </row>
    <row r="3294" spans="4:4" x14ac:dyDescent="0.2">
      <c r="D3294" s="150"/>
    </row>
    <row r="3295" spans="4:4" x14ac:dyDescent="0.2">
      <c r="D3295" s="150"/>
    </row>
    <row r="3296" spans="4:4" x14ac:dyDescent="0.2">
      <c r="D3296" s="150"/>
    </row>
    <row r="3297" spans="4:4" x14ac:dyDescent="0.2">
      <c r="D3297" s="150"/>
    </row>
    <row r="3298" spans="4:4" x14ac:dyDescent="0.2">
      <c r="D3298" s="150"/>
    </row>
    <row r="3299" spans="4:4" x14ac:dyDescent="0.2">
      <c r="D3299" s="150"/>
    </row>
    <row r="3300" spans="4:4" x14ac:dyDescent="0.2">
      <c r="D3300" s="150"/>
    </row>
    <row r="3301" spans="4:4" x14ac:dyDescent="0.2">
      <c r="D3301" s="150"/>
    </row>
    <row r="3302" spans="4:4" x14ac:dyDescent="0.2">
      <c r="D3302" s="150"/>
    </row>
    <row r="3303" spans="4:4" x14ac:dyDescent="0.2">
      <c r="D3303" s="150"/>
    </row>
    <row r="3304" spans="4:4" x14ac:dyDescent="0.2">
      <c r="D3304" s="150"/>
    </row>
    <row r="3305" spans="4:4" x14ac:dyDescent="0.2">
      <c r="D3305" s="150"/>
    </row>
    <row r="3306" spans="4:4" x14ac:dyDescent="0.2">
      <c r="D3306" s="150"/>
    </row>
    <row r="3307" spans="4:4" x14ac:dyDescent="0.2">
      <c r="D3307" s="150"/>
    </row>
    <row r="3308" spans="4:4" x14ac:dyDescent="0.2">
      <c r="D3308" s="150"/>
    </row>
    <row r="3309" spans="4:4" x14ac:dyDescent="0.2">
      <c r="D3309" s="150"/>
    </row>
    <row r="3310" spans="4:4" x14ac:dyDescent="0.2">
      <c r="D3310" s="150"/>
    </row>
    <row r="3311" spans="4:4" x14ac:dyDescent="0.2">
      <c r="D3311" s="150"/>
    </row>
    <row r="3312" spans="4:4" x14ac:dyDescent="0.2">
      <c r="D3312" s="150"/>
    </row>
    <row r="3313" spans="4:4" x14ac:dyDescent="0.2">
      <c r="D3313" s="150"/>
    </row>
    <row r="3314" spans="4:4" x14ac:dyDescent="0.2">
      <c r="D3314" s="150"/>
    </row>
    <row r="3315" spans="4:4" x14ac:dyDescent="0.2">
      <c r="D3315" s="150"/>
    </row>
    <row r="3316" spans="4:4" x14ac:dyDescent="0.2">
      <c r="D3316" s="150"/>
    </row>
    <row r="3317" spans="4:4" x14ac:dyDescent="0.2">
      <c r="D3317" s="150"/>
    </row>
    <row r="3318" spans="4:4" x14ac:dyDescent="0.2">
      <c r="D3318" s="150"/>
    </row>
    <row r="3319" spans="4:4" x14ac:dyDescent="0.2">
      <c r="D3319" s="150"/>
    </row>
    <row r="3320" spans="4:4" x14ac:dyDescent="0.2">
      <c r="D3320" s="150"/>
    </row>
    <row r="3321" spans="4:4" x14ac:dyDescent="0.2">
      <c r="D3321" s="150"/>
    </row>
    <row r="3322" spans="4:4" x14ac:dyDescent="0.2">
      <c r="D3322" s="150"/>
    </row>
    <row r="3323" spans="4:4" x14ac:dyDescent="0.2">
      <c r="D3323" s="150"/>
    </row>
    <row r="3324" spans="4:4" x14ac:dyDescent="0.2">
      <c r="D3324" s="150"/>
    </row>
    <row r="3325" spans="4:4" x14ac:dyDescent="0.2">
      <c r="D3325" s="150"/>
    </row>
    <row r="3326" spans="4:4" x14ac:dyDescent="0.2">
      <c r="D3326" s="150"/>
    </row>
    <row r="3327" spans="4:4" x14ac:dyDescent="0.2">
      <c r="D3327" s="150"/>
    </row>
    <row r="3328" spans="4:4" x14ac:dyDescent="0.2">
      <c r="D3328" s="150"/>
    </row>
    <row r="3329" spans="4:4" x14ac:dyDescent="0.2">
      <c r="D3329" s="150"/>
    </row>
    <row r="3330" spans="4:4" x14ac:dyDescent="0.2">
      <c r="D3330" s="150"/>
    </row>
    <row r="3331" spans="4:4" x14ac:dyDescent="0.2">
      <c r="D3331" s="150"/>
    </row>
    <row r="3332" spans="4:4" x14ac:dyDescent="0.2">
      <c r="D3332" s="150"/>
    </row>
    <row r="3333" spans="4:4" x14ac:dyDescent="0.2">
      <c r="D3333" s="150"/>
    </row>
    <row r="3334" spans="4:4" x14ac:dyDescent="0.2">
      <c r="D3334" s="150"/>
    </row>
    <row r="3335" spans="4:4" x14ac:dyDescent="0.2">
      <c r="D3335" s="150"/>
    </row>
    <row r="3336" spans="4:4" x14ac:dyDescent="0.2">
      <c r="D3336" s="150"/>
    </row>
    <row r="3337" spans="4:4" x14ac:dyDescent="0.2">
      <c r="D3337" s="150"/>
    </row>
    <row r="3338" spans="4:4" x14ac:dyDescent="0.2">
      <c r="D3338" s="150"/>
    </row>
    <row r="3339" spans="4:4" x14ac:dyDescent="0.2">
      <c r="D3339" s="150"/>
    </row>
    <row r="3340" spans="4:4" x14ac:dyDescent="0.2">
      <c r="D3340" s="150"/>
    </row>
    <row r="3341" spans="4:4" x14ac:dyDescent="0.2">
      <c r="D3341" s="150"/>
    </row>
    <row r="3342" spans="4:4" x14ac:dyDescent="0.2">
      <c r="D3342" s="150"/>
    </row>
    <row r="3343" spans="4:4" x14ac:dyDescent="0.2">
      <c r="D3343" s="150"/>
    </row>
    <row r="3344" spans="4:4" x14ac:dyDescent="0.2">
      <c r="D3344" s="150"/>
    </row>
    <row r="3345" spans="4:4" x14ac:dyDescent="0.2">
      <c r="D3345" s="150"/>
    </row>
    <row r="3346" spans="4:4" x14ac:dyDescent="0.2">
      <c r="D3346" s="150"/>
    </row>
    <row r="3347" spans="4:4" x14ac:dyDescent="0.2">
      <c r="D3347" s="150"/>
    </row>
    <row r="3348" spans="4:4" x14ac:dyDescent="0.2">
      <c r="D3348" s="150"/>
    </row>
    <row r="3349" spans="4:4" x14ac:dyDescent="0.2">
      <c r="D3349" s="150"/>
    </row>
    <row r="3350" spans="4:4" x14ac:dyDescent="0.2">
      <c r="D3350" s="150"/>
    </row>
    <row r="3351" spans="4:4" x14ac:dyDescent="0.2">
      <c r="D3351" s="150"/>
    </row>
    <row r="3352" spans="4:4" x14ac:dyDescent="0.2">
      <c r="D3352" s="150"/>
    </row>
    <row r="3353" spans="4:4" x14ac:dyDescent="0.2">
      <c r="D3353" s="150"/>
    </row>
    <row r="3354" spans="4:4" x14ac:dyDescent="0.2">
      <c r="D3354" s="150"/>
    </row>
    <row r="3355" spans="4:4" x14ac:dyDescent="0.2">
      <c r="D3355" s="150"/>
    </row>
    <row r="3356" spans="4:4" x14ac:dyDescent="0.2">
      <c r="D3356" s="150"/>
    </row>
    <row r="3357" spans="4:4" x14ac:dyDescent="0.2">
      <c r="D3357" s="150"/>
    </row>
    <row r="3358" spans="4:4" x14ac:dyDescent="0.2">
      <c r="D3358" s="150"/>
    </row>
    <row r="3359" spans="4:4" x14ac:dyDescent="0.2">
      <c r="D3359" s="150"/>
    </row>
    <row r="3360" spans="4:4" x14ac:dyDescent="0.2">
      <c r="D3360" s="150"/>
    </row>
    <row r="3361" spans="4:4" x14ac:dyDescent="0.2">
      <c r="D3361" s="150"/>
    </row>
    <row r="3362" spans="4:4" x14ac:dyDescent="0.2">
      <c r="D3362" s="150"/>
    </row>
    <row r="3363" spans="4:4" x14ac:dyDescent="0.2">
      <c r="D3363" s="150"/>
    </row>
    <row r="3364" spans="4:4" x14ac:dyDescent="0.2">
      <c r="D3364" s="150"/>
    </row>
    <row r="3365" spans="4:4" x14ac:dyDescent="0.2">
      <c r="D3365" s="150"/>
    </row>
    <row r="3366" spans="4:4" x14ac:dyDescent="0.2">
      <c r="D3366" s="150"/>
    </row>
    <row r="3367" spans="4:4" x14ac:dyDescent="0.2">
      <c r="D3367" s="150"/>
    </row>
    <row r="3368" spans="4:4" x14ac:dyDescent="0.2">
      <c r="D3368" s="150"/>
    </row>
    <row r="3369" spans="4:4" x14ac:dyDescent="0.2">
      <c r="D3369" s="150"/>
    </row>
    <row r="3370" spans="4:4" x14ac:dyDescent="0.2">
      <c r="D3370" s="150"/>
    </row>
    <row r="3371" spans="4:4" x14ac:dyDescent="0.2">
      <c r="D3371" s="150"/>
    </row>
    <row r="3372" spans="4:4" x14ac:dyDescent="0.2">
      <c r="D3372" s="150"/>
    </row>
    <row r="3373" spans="4:4" x14ac:dyDescent="0.2">
      <c r="D3373" s="150"/>
    </row>
    <row r="3374" spans="4:4" x14ac:dyDescent="0.2">
      <c r="D3374" s="150"/>
    </row>
    <row r="3375" spans="4:4" x14ac:dyDescent="0.2">
      <c r="D3375" s="150"/>
    </row>
    <row r="3376" spans="4:4" x14ac:dyDescent="0.2">
      <c r="D3376" s="150"/>
    </row>
    <row r="3377" spans="4:4" x14ac:dyDescent="0.2">
      <c r="D3377" s="150"/>
    </row>
    <row r="3378" spans="4:4" x14ac:dyDescent="0.2">
      <c r="D3378" s="150"/>
    </row>
    <row r="3379" spans="4:4" x14ac:dyDescent="0.2">
      <c r="D3379" s="150"/>
    </row>
    <row r="3380" spans="4:4" x14ac:dyDescent="0.2">
      <c r="D3380" s="150"/>
    </row>
    <row r="3381" spans="4:4" x14ac:dyDescent="0.2">
      <c r="D3381" s="150"/>
    </row>
    <row r="3382" spans="4:4" x14ac:dyDescent="0.2">
      <c r="D3382" s="150"/>
    </row>
    <row r="3383" spans="4:4" x14ac:dyDescent="0.2">
      <c r="D3383" s="150"/>
    </row>
    <row r="3384" spans="4:4" x14ac:dyDescent="0.2">
      <c r="D3384" s="150"/>
    </row>
    <row r="3385" spans="4:4" x14ac:dyDescent="0.2">
      <c r="D3385" s="150"/>
    </row>
    <row r="3386" spans="4:4" x14ac:dyDescent="0.2">
      <c r="D3386" s="150"/>
    </row>
    <row r="3387" spans="4:4" x14ac:dyDescent="0.2">
      <c r="D3387" s="150"/>
    </row>
    <row r="3388" spans="4:4" x14ac:dyDescent="0.2">
      <c r="D3388" s="150"/>
    </row>
    <row r="3389" spans="4:4" x14ac:dyDescent="0.2">
      <c r="D3389" s="150"/>
    </row>
    <row r="3390" spans="4:4" x14ac:dyDescent="0.2">
      <c r="D3390" s="150"/>
    </row>
    <row r="3391" spans="4:4" x14ac:dyDescent="0.2">
      <c r="D3391" s="150"/>
    </row>
    <row r="3392" spans="4:4" x14ac:dyDescent="0.2">
      <c r="D3392" s="150"/>
    </row>
    <row r="3393" spans="4:4" x14ac:dyDescent="0.2">
      <c r="D3393" s="150"/>
    </row>
    <row r="3394" spans="4:4" x14ac:dyDescent="0.2">
      <c r="D3394" s="150"/>
    </row>
    <row r="3395" spans="4:4" x14ac:dyDescent="0.2">
      <c r="D3395" s="150"/>
    </row>
    <row r="3396" spans="4:4" x14ac:dyDescent="0.2">
      <c r="D3396" s="150"/>
    </row>
    <row r="3397" spans="4:4" x14ac:dyDescent="0.2">
      <c r="D3397" s="150"/>
    </row>
    <row r="3398" spans="4:4" x14ac:dyDescent="0.2">
      <c r="D3398" s="150"/>
    </row>
    <row r="3399" spans="4:4" x14ac:dyDescent="0.2">
      <c r="D3399" s="150"/>
    </row>
    <row r="3400" spans="4:4" x14ac:dyDescent="0.2">
      <c r="D3400" s="150"/>
    </row>
    <row r="3401" spans="4:4" x14ac:dyDescent="0.2">
      <c r="D3401" s="150"/>
    </row>
    <row r="3402" spans="4:4" x14ac:dyDescent="0.2">
      <c r="D3402" s="150"/>
    </row>
    <row r="3403" spans="4:4" x14ac:dyDescent="0.2">
      <c r="D3403" s="150"/>
    </row>
    <row r="3404" spans="4:4" x14ac:dyDescent="0.2">
      <c r="D3404" s="150"/>
    </row>
    <row r="3405" spans="4:4" x14ac:dyDescent="0.2">
      <c r="D3405" s="150"/>
    </row>
    <row r="3406" spans="4:4" x14ac:dyDescent="0.2">
      <c r="D3406" s="150"/>
    </row>
    <row r="3407" spans="4:4" x14ac:dyDescent="0.2">
      <c r="D3407" s="150"/>
    </row>
    <row r="3408" spans="4:4" x14ac:dyDescent="0.2">
      <c r="D3408" s="150"/>
    </row>
    <row r="3409" spans="4:4" x14ac:dyDescent="0.2">
      <c r="D3409" s="150"/>
    </row>
    <row r="3410" spans="4:4" x14ac:dyDescent="0.2">
      <c r="D3410" s="150"/>
    </row>
    <row r="3411" spans="4:4" x14ac:dyDescent="0.2">
      <c r="D3411" s="150"/>
    </row>
    <row r="3412" spans="4:4" x14ac:dyDescent="0.2">
      <c r="D3412" s="150"/>
    </row>
    <row r="3413" spans="4:4" x14ac:dyDescent="0.2">
      <c r="D3413" s="150"/>
    </row>
    <row r="3414" spans="4:4" x14ac:dyDescent="0.2">
      <c r="D3414" s="150"/>
    </row>
    <row r="3415" spans="4:4" x14ac:dyDescent="0.2">
      <c r="D3415" s="150"/>
    </row>
    <row r="3416" spans="4:4" x14ac:dyDescent="0.2">
      <c r="D3416" s="150"/>
    </row>
    <row r="3417" spans="4:4" x14ac:dyDescent="0.2">
      <c r="D3417" s="150"/>
    </row>
    <row r="3418" spans="4:4" x14ac:dyDescent="0.2">
      <c r="D3418" s="150"/>
    </row>
    <row r="3419" spans="4:4" x14ac:dyDescent="0.2">
      <c r="D3419" s="150"/>
    </row>
    <row r="3420" spans="4:4" x14ac:dyDescent="0.2">
      <c r="D3420" s="150"/>
    </row>
    <row r="3421" spans="4:4" x14ac:dyDescent="0.2">
      <c r="D3421" s="150"/>
    </row>
    <row r="3422" spans="4:4" x14ac:dyDescent="0.2">
      <c r="D3422" s="150"/>
    </row>
    <row r="3423" spans="4:4" x14ac:dyDescent="0.2">
      <c r="D3423" s="150"/>
    </row>
    <row r="3424" spans="4:4" x14ac:dyDescent="0.2">
      <c r="D3424" s="150"/>
    </row>
    <row r="3425" spans="4:4" x14ac:dyDescent="0.2">
      <c r="D3425" s="150"/>
    </row>
    <row r="3426" spans="4:4" x14ac:dyDescent="0.2">
      <c r="D3426" s="150"/>
    </row>
    <row r="3427" spans="4:4" x14ac:dyDescent="0.2">
      <c r="D3427" s="150"/>
    </row>
    <row r="3428" spans="4:4" x14ac:dyDescent="0.2">
      <c r="D3428" s="150"/>
    </row>
    <row r="3429" spans="4:4" x14ac:dyDescent="0.2">
      <c r="D3429" s="150"/>
    </row>
    <row r="3430" spans="4:4" x14ac:dyDescent="0.2">
      <c r="D3430" s="150"/>
    </row>
    <row r="3431" spans="4:4" x14ac:dyDescent="0.2">
      <c r="D3431" s="150"/>
    </row>
    <row r="3432" spans="4:4" x14ac:dyDescent="0.2">
      <c r="D3432" s="150"/>
    </row>
    <row r="3433" spans="4:4" x14ac:dyDescent="0.2">
      <c r="D3433" s="150"/>
    </row>
    <row r="3434" spans="4:4" x14ac:dyDescent="0.2">
      <c r="D3434" s="150"/>
    </row>
    <row r="3435" spans="4:4" x14ac:dyDescent="0.2">
      <c r="D3435" s="150"/>
    </row>
    <row r="3436" spans="4:4" x14ac:dyDescent="0.2">
      <c r="D3436" s="150"/>
    </row>
    <row r="3437" spans="4:4" x14ac:dyDescent="0.2">
      <c r="D3437" s="150"/>
    </row>
    <row r="3438" spans="4:4" x14ac:dyDescent="0.2">
      <c r="D3438" s="150"/>
    </row>
    <row r="3439" spans="4:4" x14ac:dyDescent="0.2">
      <c r="D3439" s="150"/>
    </row>
    <row r="3440" spans="4:4" x14ac:dyDescent="0.2">
      <c r="D3440" s="150"/>
    </row>
    <row r="3441" spans="4:4" x14ac:dyDescent="0.2">
      <c r="D3441" s="150"/>
    </row>
    <row r="3442" spans="4:4" x14ac:dyDescent="0.2">
      <c r="D3442" s="150"/>
    </row>
    <row r="3443" spans="4:4" x14ac:dyDescent="0.2">
      <c r="D3443" s="150"/>
    </row>
    <row r="3444" spans="4:4" x14ac:dyDescent="0.2">
      <c r="D3444" s="150"/>
    </row>
    <row r="3445" spans="4:4" x14ac:dyDescent="0.2">
      <c r="D3445" s="150"/>
    </row>
    <row r="3446" spans="4:4" x14ac:dyDescent="0.2">
      <c r="D3446" s="150"/>
    </row>
    <row r="3447" spans="4:4" x14ac:dyDescent="0.2">
      <c r="D3447" s="150"/>
    </row>
    <row r="3448" spans="4:4" x14ac:dyDescent="0.2">
      <c r="D3448" s="150"/>
    </row>
    <row r="3449" spans="4:4" x14ac:dyDescent="0.2">
      <c r="D3449" s="150"/>
    </row>
    <row r="3450" spans="4:4" x14ac:dyDescent="0.2">
      <c r="D3450" s="150"/>
    </row>
    <row r="3451" spans="4:4" x14ac:dyDescent="0.2">
      <c r="D3451" s="150"/>
    </row>
    <row r="3452" spans="4:4" x14ac:dyDescent="0.2">
      <c r="D3452" s="150"/>
    </row>
    <row r="3453" spans="4:4" x14ac:dyDescent="0.2">
      <c r="D3453" s="150"/>
    </row>
    <row r="3454" spans="4:4" x14ac:dyDescent="0.2">
      <c r="D3454" s="150"/>
    </row>
    <row r="3455" spans="4:4" x14ac:dyDescent="0.2">
      <c r="D3455" s="150"/>
    </row>
    <row r="3456" spans="4:4" x14ac:dyDescent="0.2">
      <c r="D3456" s="150"/>
    </row>
    <row r="3457" spans="4:4" x14ac:dyDescent="0.2">
      <c r="D3457" s="150"/>
    </row>
    <row r="3458" spans="4:4" x14ac:dyDescent="0.2">
      <c r="D3458" s="150"/>
    </row>
    <row r="3459" spans="4:4" x14ac:dyDescent="0.2">
      <c r="D3459" s="150"/>
    </row>
    <row r="3460" spans="4:4" x14ac:dyDescent="0.2">
      <c r="D3460" s="150"/>
    </row>
    <row r="3461" spans="4:4" x14ac:dyDescent="0.2">
      <c r="D3461" s="150"/>
    </row>
    <row r="3462" spans="4:4" x14ac:dyDescent="0.2">
      <c r="D3462" s="150"/>
    </row>
    <row r="3463" spans="4:4" x14ac:dyDescent="0.2">
      <c r="D3463" s="150"/>
    </row>
    <row r="3464" spans="4:4" x14ac:dyDescent="0.2">
      <c r="D3464" s="150"/>
    </row>
    <row r="3465" spans="4:4" x14ac:dyDescent="0.2">
      <c r="D3465" s="150"/>
    </row>
    <row r="3466" spans="4:4" x14ac:dyDescent="0.2">
      <c r="D3466" s="150"/>
    </row>
    <row r="3467" spans="4:4" x14ac:dyDescent="0.2">
      <c r="D3467" s="150"/>
    </row>
    <row r="3468" spans="4:4" x14ac:dyDescent="0.2">
      <c r="D3468" s="150"/>
    </row>
    <row r="3469" spans="4:4" x14ac:dyDescent="0.2">
      <c r="D3469" s="150"/>
    </row>
    <row r="3470" spans="4:4" x14ac:dyDescent="0.2">
      <c r="D3470" s="150"/>
    </row>
    <row r="3471" spans="4:4" x14ac:dyDescent="0.2">
      <c r="D3471" s="150"/>
    </row>
    <row r="3472" spans="4:4" x14ac:dyDescent="0.2">
      <c r="D3472" s="150"/>
    </row>
    <row r="3473" spans="4:4" x14ac:dyDescent="0.2">
      <c r="D3473" s="150"/>
    </row>
    <row r="3474" spans="4:4" x14ac:dyDescent="0.2">
      <c r="D3474" s="150"/>
    </row>
    <row r="3475" spans="4:4" x14ac:dyDescent="0.2">
      <c r="D3475" s="150"/>
    </row>
    <row r="3476" spans="4:4" x14ac:dyDescent="0.2">
      <c r="D3476" s="150"/>
    </row>
    <row r="3477" spans="4:4" x14ac:dyDescent="0.2">
      <c r="D3477" s="150"/>
    </row>
    <row r="3478" spans="4:4" x14ac:dyDescent="0.2">
      <c r="D3478" s="150"/>
    </row>
    <row r="3479" spans="4:4" x14ac:dyDescent="0.2">
      <c r="D3479" s="150"/>
    </row>
    <row r="3480" spans="4:4" x14ac:dyDescent="0.2">
      <c r="D3480" s="150"/>
    </row>
    <row r="3481" spans="4:4" x14ac:dyDescent="0.2">
      <c r="D3481" s="150"/>
    </row>
    <row r="3482" spans="4:4" x14ac:dyDescent="0.2">
      <c r="D3482" s="150"/>
    </row>
    <row r="3483" spans="4:4" x14ac:dyDescent="0.2">
      <c r="D3483" s="150"/>
    </row>
    <row r="3484" spans="4:4" x14ac:dyDescent="0.2">
      <c r="D3484" s="150"/>
    </row>
    <row r="3485" spans="4:4" x14ac:dyDescent="0.2">
      <c r="D3485" s="150"/>
    </row>
    <row r="3486" spans="4:4" x14ac:dyDescent="0.2">
      <c r="D3486" s="150"/>
    </row>
    <row r="3487" spans="4:4" x14ac:dyDescent="0.2">
      <c r="D3487" s="150"/>
    </row>
    <row r="3488" spans="4:4" x14ac:dyDescent="0.2">
      <c r="D3488" s="150"/>
    </row>
    <row r="3489" spans="4:4" x14ac:dyDescent="0.2">
      <c r="D3489" s="150"/>
    </row>
    <row r="3490" spans="4:4" x14ac:dyDescent="0.2">
      <c r="D3490" s="150"/>
    </row>
    <row r="3491" spans="4:4" x14ac:dyDescent="0.2">
      <c r="D3491" s="150"/>
    </row>
    <row r="3492" spans="4:4" x14ac:dyDescent="0.2">
      <c r="D3492" s="150"/>
    </row>
    <row r="3493" spans="4:4" x14ac:dyDescent="0.2">
      <c r="D3493" s="150"/>
    </row>
    <row r="3494" spans="4:4" x14ac:dyDescent="0.2">
      <c r="D3494" s="150"/>
    </row>
    <row r="3495" spans="4:4" x14ac:dyDescent="0.2">
      <c r="D3495" s="150"/>
    </row>
    <row r="3496" spans="4:4" x14ac:dyDescent="0.2">
      <c r="D3496" s="150"/>
    </row>
    <row r="3497" spans="4:4" x14ac:dyDescent="0.2">
      <c r="D3497" s="150"/>
    </row>
    <row r="3498" spans="4:4" x14ac:dyDescent="0.2">
      <c r="D3498" s="150"/>
    </row>
    <row r="3499" spans="4:4" x14ac:dyDescent="0.2">
      <c r="D3499" s="150"/>
    </row>
    <row r="3500" spans="4:4" x14ac:dyDescent="0.2">
      <c r="D3500" s="150"/>
    </row>
    <row r="3501" spans="4:4" x14ac:dyDescent="0.2">
      <c r="D3501" s="150"/>
    </row>
    <row r="3502" spans="4:4" x14ac:dyDescent="0.2">
      <c r="D3502" s="150"/>
    </row>
    <row r="3503" spans="4:4" x14ac:dyDescent="0.2">
      <c r="D3503" s="150"/>
    </row>
    <row r="3504" spans="4:4" x14ac:dyDescent="0.2">
      <c r="D3504" s="150"/>
    </row>
    <row r="3505" spans="4:4" x14ac:dyDescent="0.2">
      <c r="D3505" s="150"/>
    </row>
    <row r="3506" spans="4:4" x14ac:dyDescent="0.2">
      <c r="D3506" s="150"/>
    </row>
    <row r="3507" spans="4:4" x14ac:dyDescent="0.2">
      <c r="D3507" s="150"/>
    </row>
    <row r="3508" spans="4:4" x14ac:dyDescent="0.2">
      <c r="D3508" s="150"/>
    </row>
    <row r="3509" spans="4:4" x14ac:dyDescent="0.2">
      <c r="D3509" s="150"/>
    </row>
    <row r="3510" spans="4:4" x14ac:dyDescent="0.2">
      <c r="D3510" s="150"/>
    </row>
    <row r="3511" spans="4:4" x14ac:dyDescent="0.2">
      <c r="D3511" s="150"/>
    </row>
    <row r="3512" spans="4:4" x14ac:dyDescent="0.2">
      <c r="D3512" s="150"/>
    </row>
    <row r="3513" spans="4:4" x14ac:dyDescent="0.2">
      <c r="D3513" s="150"/>
    </row>
    <row r="3514" spans="4:4" x14ac:dyDescent="0.2">
      <c r="D3514" s="150"/>
    </row>
    <row r="3515" spans="4:4" x14ac:dyDescent="0.2">
      <c r="D3515" s="150"/>
    </row>
    <row r="3516" spans="4:4" x14ac:dyDescent="0.2">
      <c r="D3516" s="150"/>
    </row>
    <row r="3517" spans="4:4" x14ac:dyDescent="0.2">
      <c r="D3517" s="150"/>
    </row>
    <row r="3518" spans="4:4" x14ac:dyDescent="0.2">
      <c r="D3518" s="150"/>
    </row>
    <row r="3519" spans="4:4" x14ac:dyDescent="0.2">
      <c r="D3519" s="150"/>
    </row>
    <row r="3520" spans="4:4" x14ac:dyDescent="0.2">
      <c r="D3520" s="150"/>
    </row>
    <row r="3521" spans="4:4" x14ac:dyDescent="0.2">
      <c r="D3521" s="150"/>
    </row>
    <row r="3522" spans="4:4" x14ac:dyDescent="0.2">
      <c r="D3522" s="150"/>
    </row>
    <row r="3523" spans="4:4" x14ac:dyDescent="0.2">
      <c r="D3523" s="150"/>
    </row>
    <row r="3524" spans="4:4" x14ac:dyDescent="0.2">
      <c r="D3524" s="150"/>
    </row>
    <row r="3525" spans="4:4" x14ac:dyDescent="0.2">
      <c r="D3525" s="150"/>
    </row>
    <row r="3526" spans="4:4" x14ac:dyDescent="0.2">
      <c r="D3526" s="150"/>
    </row>
    <row r="3527" spans="4:4" x14ac:dyDescent="0.2">
      <c r="D3527" s="150"/>
    </row>
    <row r="3528" spans="4:4" x14ac:dyDescent="0.2">
      <c r="D3528" s="150"/>
    </row>
    <row r="3529" spans="4:4" x14ac:dyDescent="0.2">
      <c r="D3529" s="150"/>
    </row>
    <row r="3530" spans="4:4" x14ac:dyDescent="0.2">
      <c r="D3530" s="150"/>
    </row>
    <row r="3531" spans="4:4" x14ac:dyDescent="0.2">
      <c r="D3531" s="150"/>
    </row>
    <row r="3532" spans="4:4" x14ac:dyDescent="0.2">
      <c r="D3532" s="150"/>
    </row>
    <row r="3533" spans="4:4" x14ac:dyDescent="0.2">
      <c r="D3533" s="150"/>
    </row>
    <row r="3534" spans="4:4" x14ac:dyDescent="0.2">
      <c r="D3534" s="150"/>
    </row>
    <row r="3535" spans="4:4" x14ac:dyDescent="0.2">
      <c r="D3535" s="150"/>
    </row>
    <row r="3536" spans="4:4" x14ac:dyDescent="0.2">
      <c r="D3536" s="150"/>
    </row>
    <row r="3537" spans="4:4" x14ac:dyDescent="0.2">
      <c r="D3537" s="150"/>
    </row>
    <row r="3538" spans="4:4" x14ac:dyDescent="0.2">
      <c r="D3538" s="150"/>
    </row>
    <row r="3539" spans="4:4" x14ac:dyDescent="0.2">
      <c r="D3539" s="150"/>
    </row>
    <row r="3540" spans="4:4" x14ac:dyDescent="0.2">
      <c r="D3540" s="150"/>
    </row>
    <row r="3541" spans="4:4" x14ac:dyDescent="0.2">
      <c r="D3541" s="150"/>
    </row>
    <row r="3542" spans="4:4" x14ac:dyDescent="0.2">
      <c r="D3542" s="150"/>
    </row>
    <row r="3543" spans="4:4" x14ac:dyDescent="0.2">
      <c r="D3543" s="150"/>
    </row>
    <row r="3544" spans="4:4" x14ac:dyDescent="0.2">
      <c r="D3544" s="150"/>
    </row>
    <row r="3545" spans="4:4" x14ac:dyDescent="0.2">
      <c r="D3545" s="150"/>
    </row>
    <row r="3546" spans="4:4" x14ac:dyDescent="0.2">
      <c r="D3546" s="150"/>
    </row>
    <row r="3547" spans="4:4" x14ac:dyDescent="0.2">
      <c r="D3547" s="150"/>
    </row>
    <row r="3548" spans="4:4" x14ac:dyDescent="0.2">
      <c r="D3548" s="150"/>
    </row>
    <row r="3549" spans="4:4" x14ac:dyDescent="0.2">
      <c r="D3549" s="150"/>
    </row>
    <row r="3550" spans="4:4" x14ac:dyDescent="0.2">
      <c r="D3550" s="150"/>
    </row>
    <row r="3551" spans="4:4" x14ac:dyDescent="0.2">
      <c r="D3551" s="150"/>
    </row>
    <row r="3552" spans="4:4" x14ac:dyDescent="0.2">
      <c r="D3552" s="150"/>
    </row>
    <row r="3553" spans="4:4" x14ac:dyDescent="0.2">
      <c r="D3553" s="150"/>
    </row>
    <row r="3554" spans="4:4" x14ac:dyDescent="0.2">
      <c r="D3554" s="150"/>
    </row>
    <row r="3555" spans="4:4" x14ac:dyDescent="0.2">
      <c r="D3555" s="150"/>
    </row>
    <row r="3556" spans="4:4" x14ac:dyDescent="0.2">
      <c r="D3556" s="150"/>
    </row>
    <row r="3557" spans="4:4" x14ac:dyDescent="0.2">
      <c r="D3557" s="150"/>
    </row>
    <row r="3558" spans="4:4" x14ac:dyDescent="0.2">
      <c r="D3558" s="150"/>
    </row>
    <row r="3559" spans="4:4" x14ac:dyDescent="0.2">
      <c r="D3559" s="150"/>
    </row>
    <row r="3560" spans="4:4" x14ac:dyDescent="0.2">
      <c r="D3560" s="150"/>
    </row>
    <row r="3561" spans="4:4" x14ac:dyDescent="0.2">
      <c r="D3561" s="150"/>
    </row>
    <row r="3562" spans="4:4" x14ac:dyDescent="0.2">
      <c r="D3562" s="150"/>
    </row>
    <row r="3563" spans="4:4" x14ac:dyDescent="0.2">
      <c r="D3563" s="150"/>
    </row>
    <row r="3564" spans="4:4" x14ac:dyDescent="0.2">
      <c r="D3564" s="150"/>
    </row>
    <row r="3565" spans="4:4" x14ac:dyDescent="0.2">
      <c r="D3565" s="150"/>
    </row>
    <row r="3566" spans="4:4" x14ac:dyDescent="0.2">
      <c r="D3566" s="150"/>
    </row>
    <row r="3567" spans="4:4" x14ac:dyDescent="0.2">
      <c r="D3567" s="150"/>
    </row>
    <row r="3568" spans="4:4" x14ac:dyDescent="0.2">
      <c r="D3568" s="150"/>
    </row>
    <row r="3569" spans="4:4" x14ac:dyDescent="0.2">
      <c r="D3569" s="150"/>
    </row>
    <row r="3570" spans="4:4" x14ac:dyDescent="0.2">
      <c r="D3570" s="150"/>
    </row>
    <row r="3571" spans="4:4" x14ac:dyDescent="0.2">
      <c r="D3571" s="150"/>
    </row>
    <row r="3572" spans="4:4" x14ac:dyDescent="0.2">
      <c r="D3572" s="150"/>
    </row>
    <row r="3573" spans="4:4" x14ac:dyDescent="0.2">
      <c r="D3573" s="150"/>
    </row>
    <row r="3574" spans="4:4" x14ac:dyDescent="0.2">
      <c r="D3574" s="150"/>
    </row>
    <row r="3575" spans="4:4" x14ac:dyDescent="0.2">
      <c r="D3575" s="150"/>
    </row>
    <row r="3576" spans="4:4" x14ac:dyDescent="0.2">
      <c r="D3576" s="150"/>
    </row>
    <row r="3577" spans="4:4" x14ac:dyDescent="0.2">
      <c r="D3577" s="150"/>
    </row>
    <row r="3578" spans="4:4" x14ac:dyDescent="0.2">
      <c r="D3578" s="150"/>
    </row>
    <row r="3579" spans="4:4" x14ac:dyDescent="0.2">
      <c r="D3579" s="150"/>
    </row>
    <row r="3580" spans="4:4" x14ac:dyDescent="0.2">
      <c r="D3580" s="150"/>
    </row>
    <row r="3581" spans="4:4" x14ac:dyDescent="0.2">
      <c r="D3581" s="150"/>
    </row>
    <row r="3582" spans="4:4" x14ac:dyDescent="0.2">
      <c r="D3582" s="150"/>
    </row>
    <row r="3583" spans="4:4" x14ac:dyDescent="0.2">
      <c r="D3583" s="150"/>
    </row>
    <row r="3584" spans="4:4" x14ac:dyDescent="0.2">
      <c r="D3584" s="150"/>
    </row>
    <row r="3585" spans="4:4" x14ac:dyDescent="0.2">
      <c r="D3585" s="150"/>
    </row>
    <row r="3586" spans="4:4" x14ac:dyDescent="0.2">
      <c r="D3586" s="150"/>
    </row>
    <row r="3587" spans="4:4" x14ac:dyDescent="0.2">
      <c r="D3587" s="150"/>
    </row>
    <row r="3588" spans="4:4" x14ac:dyDescent="0.2">
      <c r="D3588" s="150"/>
    </row>
    <row r="3589" spans="4:4" x14ac:dyDescent="0.2">
      <c r="D3589" s="150"/>
    </row>
    <row r="3590" spans="4:4" x14ac:dyDescent="0.2">
      <c r="D3590" s="150"/>
    </row>
    <row r="3591" spans="4:4" x14ac:dyDescent="0.2">
      <c r="D3591" s="150"/>
    </row>
    <row r="3592" spans="4:4" x14ac:dyDescent="0.2">
      <c r="D3592" s="150"/>
    </row>
    <row r="3593" spans="4:4" x14ac:dyDescent="0.2">
      <c r="D3593" s="150"/>
    </row>
    <row r="3594" spans="4:4" x14ac:dyDescent="0.2">
      <c r="D3594" s="150"/>
    </row>
    <row r="3595" spans="4:4" x14ac:dyDescent="0.2">
      <c r="D3595" s="150"/>
    </row>
    <row r="3596" spans="4:4" x14ac:dyDescent="0.2">
      <c r="D3596" s="150"/>
    </row>
    <row r="3597" spans="4:4" x14ac:dyDescent="0.2">
      <c r="D3597" s="150"/>
    </row>
    <row r="3598" spans="4:4" x14ac:dyDescent="0.2">
      <c r="D3598" s="150"/>
    </row>
    <row r="3599" spans="4:4" x14ac:dyDescent="0.2">
      <c r="D3599" s="150"/>
    </row>
    <row r="3600" spans="4:4" x14ac:dyDescent="0.2">
      <c r="D3600" s="150"/>
    </row>
    <row r="3601" spans="4:4" x14ac:dyDescent="0.2">
      <c r="D3601" s="150"/>
    </row>
    <row r="3602" spans="4:4" x14ac:dyDescent="0.2">
      <c r="D3602" s="150"/>
    </row>
    <row r="3603" spans="4:4" x14ac:dyDescent="0.2">
      <c r="D3603" s="150"/>
    </row>
    <row r="3604" spans="4:4" x14ac:dyDescent="0.2">
      <c r="D3604" s="150"/>
    </row>
    <row r="3605" spans="4:4" x14ac:dyDescent="0.2">
      <c r="D3605" s="150"/>
    </row>
    <row r="3606" spans="4:4" x14ac:dyDescent="0.2">
      <c r="D3606" s="150"/>
    </row>
    <row r="3607" spans="4:4" x14ac:dyDescent="0.2">
      <c r="D3607" s="150"/>
    </row>
    <row r="3608" spans="4:4" x14ac:dyDescent="0.2">
      <c r="D3608" s="150"/>
    </row>
    <row r="3609" spans="4:4" x14ac:dyDescent="0.2">
      <c r="D3609" s="150"/>
    </row>
    <row r="3610" spans="4:4" x14ac:dyDescent="0.2">
      <c r="D3610" s="150"/>
    </row>
    <row r="3611" spans="4:4" x14ac:dyDescent="0.2">
      <c r="D3611" s="150"/>
    </row>
    <row r="3612" spans="4:4" x14ac:dyDescent="0.2">
      <c r="D3612" s="150"/>
    </row>
    <row r="3613" spans="4:4" x14ac:dyDescent="0.2">
      <c r="D3613" s="150"/>
    </row>
    <row r="3614" spans="4:4" x14ac:dyDescent="0.2">
      <c r="D3614" s="150"/>
    </row>
    <row r="3615" spans="4:4" x14ac:dyDescent="0.2">
      <c r="D3615" s="150"/>
    </row>
    <row r="3616" spans="4:4" x14ac:dyDescent="0.2">
      <c r="D3616" s="150"/>
    </row>
    <row r="3617" spans="4:4" x14ac:dyDescent="0.2">
      <c r="D3617" s="150"/>
    </row>
    <row r="3618" spans="4:4" x14ac:dyDescent="0.2">
      <c r="D3618" s="150"/>
    </row>
    <row r="3619" spans="4:4" x14ac:dyDescent="0.2">
      <c r="D3619" s="150"/>
    </row>
    <row r="3620" spans="4:4" x14ac:dyDescent="0.2">
      <c r="D3620" s="150"/>
    </row>
    <row r="3621" spans="4:4" x14ac:dyDescent="0.2">
      <c r="D3621" s="150"/>
    </row>
    <row r="3622" spans="4:4" x14ac:dyDescent="0.2">
      <c r="D3622" s="150"/>
    </row>
    <row r="3623" spans="4:4" x14ac:dyDescent="0.2">
      <c r="D3623" s="150"/>
    </row>
    <row r="3624" spans="4:4" x14ac:dyDescent="0.2">
      <c r="D3624" s="150"/>
    </row>
    <row r="3625" spans="4:4" x14ac:dyDescent="0.2">
      <c r="D3625" s="150"/>
    </row>
    <row r="3626" spans="4:4" x14ac:dyDescent="0.2">
      <c r="D3626" s="150"/>
    </row>
    <row r="3627" spans="4:4" x14ac:dyDescent="0.2">
      <c r="D3627" s="150"/>
    </row>
    <row r="3628" spans="4:4" x14ac:dyDescent="0.2">
      <c r="D3628" s="150"/>
    </row>
    <row r="3629" spans="4:4" x14ac:dyDescent="0.2">
      <c r="D3629" s="150"/>
    </row>
    <row r="3630" spans="4:4" x14ac:dyDescent="0.2">
      <c r="D3630" s="150"/>
    </row>
    <row r="3631" spans="4:4" x14ac:dyDescent="0.2">
      <c r="D3631" s="150"/>
    </row>
    <row r="3632" spans="4:4" x14ac:dyDescent="0.2">
      <c r="D3632" s="150"/>
    </row>
    <row r="3633" spans="4:4" x14ac:dyDescent="0.2">
      <c r="D3633" s="150"/>
    </row>
    <row r="3634" spans="4:4" x14ac:dyDescent="0.2">
      <c r="D3634" s="150"/>
    </row>
    <row r="3635" spans="4:4" x14ac:dyDescent="0.2">
      <c r="D3635" s="150"/>
    </row>
    <row r="3636" spans="4:4" x14ac:dyDescent="0.2">
      <c r="D3636" s="150"/>
    </row>
    <row r="3637" spans="4:4" x14ac:dyDescent="0.2">
      <c r="D3637" s="150"/>
    </row>
    <row r="3638" spans="4:4" x14ac:dyDescent="0.2">
      <c r="D3638" s="150"/>
    </row>
    <row r="3639" spans="4:4" x14ac:dyDescent="0.2">
      <c r="D3639" s="150"/>
    </row>
    <row r="3640" spans="4:4" x14ac:dyDescent="0.2">
      <c r="D3640" s="150"/>
    </row>
    <row r="3641" spans="4:4" x14ac:dyDescent="0.2">
      <c r="D3641" s="150"/>
    </row>
    <row r="3642" spans="4:4" x14ac:dyDescent="0.2">
      <c r="D3642" s="150"/>
    </row>
    <row r="3643" spans="4:4" x14ac:dyDescent="0.2">
      <c r="D3643" s="150"/>
    </row>
    <row r="3644" spans="4:4" x14ac:dyDescent="0.2">
      <c r="D3644" s="150"/>
    </row>
    <row r="3645" spans="4:4" x14ac:dyDescent="0.2">
      <c r="D3645" s="150"/>
    </row>
    <row r="3646" spans="4:4" x14ac:dyDescent="0.2">
      <c r="D3646" s="150"/>
    </row>
    <row r="3647" spans="4:4" x14ac:dyDescent="0.2">
      <c r="D3647" s="150"/>
    </row>
    <row r="3648" spans="4:4" x14ac:dyDescent="0.2">
      <c r="D3648" s="150"/>
    </row>
    <row r="3649" spans="4:4" x14ac:dyDescent="0.2">
      <c r="D3649" s="150"/>
    </row>
    <row r="3650" spans="4:4" x14ac:dyDescent="0.2">
      <c r="D3650" s="150"/>
    </row>
    <row r="3651" spans="4:4" x14ac:dyDescent="0.2">
      <c r="D3651" s="150"/>
    </row>
    <row r="3652" spans="4:4" x14ac:dyDescent="0.2">
      <c r="D3652" s="150"/>
    </row>
    <row r="3653" spans="4:4" x14ac:dyDescent="0.2">
      <c r="D3653" s="150"/>
    </row>
    <row r="3654" spans="4:4" x14ac:dyDescent="0.2">
      <c r="D3654" s="150"/>
    </row>
    <row r="3655" spans="4:4" x14ac:dyDescent="0.2">
      <c r="D3655" s="150"/>
    </row>
    <row r="3656" spans="4:4" x14ac:dyDescent="0.2">
      <c r="D3656" s="150"/>
    </row>
    <row r="3657" spans="4:4" x14ac:dyDescent="0.2">
      <c r="D3657" s="150"/>
    </row>
    <row r="3658" spans="4:4" x14ac:dyDescent="0.2">
      <c r="D3658" s="150"/>
    </row>
    <row r="3659" spans="4:4" x14ac:dyDescent="0.2">
      <c r="D3659" s="150"/>
    </row>
    <row r="3660" spans="4:4" x14ac:dyDescent="0.2">
      <c r="D3660" s="150"/>
    </row>
    <row r="3661" spans="4:4" x14ac:dyDescent="0.2">
      <c r="D3661" s="150"/>
    </row>
    <row r="3662" spans="4:4" x14ac:dyDescent="0.2">
      <c r="D3662" s="150"/>
    </row>
    <row r="3663" spans="4:4" x14ac:dyDescent="0.2">
      <c r="D3663" s="150"/>
    </row>
    <row r="3664" spans="4:4" x14ac:dyDescent="0.2">
      <c r="D3664" s="150"/>
    </row>
    <row r="3665" spans="4:4" x14ac:dyDescent="0.2">
      <c r="D3665" s="150"/>
    </row>
    <row r="3666" spans="4:4" x14ac:dyDescent="0.2">
      <c r="D3666" s="150"/>
    </row>
    <row r="3667" spans="4:4" x14ac:dyDescent="0.2">
      <c r="D3667" s="150"/>
    </row>
    <row r="3668" spans="4:4" x14ac:dyDescent="0.2">
      <c r="D3668" s="150"/>
    </row>
    <row r="3669" spans="4:4" x14ac:dyDescent="0.2">
      <c r="D3669" s="150"/>
    </row>
    <row r="3670" spans="4:4" x14ac:dyDescent="0.2">
      <c r="D3670" s="150"/>
    </row>
    <row r="3671" spans="4:4" x14ac:dyDescent="0.2">
      <c r="D3671" s="150"/>
    </row>
    <row r="3672" spans="4:4" x14ac:dyDescent="0.2">
      <c r="D3672" s="150"/>
    </row>
    <row r="3673" spans="4:4" x14ac:dyDescent="0.2">
      <c r="D3673" s="150"/>
    </row>
    <row r="3674" spans="4:4" x14ac:dyDescent="0.2">
      <c r="D3674" s="150"/>
    </row>
    <row r="3675" spans="4:4" x14ac:dyDescent="0.2">
      <c r="D3675" s="150"/>
    </row>
    <row r="3676" spans="4:4" x14ac:dyDescent="0.2">
      <c r="D3676" s="150"/>
    </row>
    <row r="3677" spans="4:4" x14ac:dyDescent="0.2">
      <c r="D3677" s="150"/>
    </row>
    <row r="3678" spans="4:4" x14ac:dyDescent="0.2">
      <c r="D3678" s="150"/>
    </row>
    <row r="3679" spans="4:4" x14ac:dyDescent="0.2">
      <c r="D3679" s="150"/>
    </row>
    <row r="3680" spans="4:4" x14ac:dyDescent="0.2">
      <c r="D3680" s="150"/>
    </row>
    <row r="3681" spans="4:4" x14ac:dyDescent="0.2">
      <c r="D3681" s="150"/>
    </row>
    <row r="3682" spans="4:4" x14ac:dyDescent="0.2">
      <c r="D3682" s="150"/>
    </row>
    <row r="3683" spans="4:4" x14ac:dyDescent="0.2">
      <c r="D3683" s="150"/>
    </row>
    <row r="3684" spans="4:4" x14ac:dyDescent="0.2">
      <c r="D3684" s="150"/>
    </row>
    <row r="3685" spans="4:4" x14ac:dyDescent="0.2">
      <c r="D3685" s="150"/>
    </row>
    <row r="3686" spans="4:4" x14ac:dyDescent="0.2">
      <c r="D3686" s="150"/>
    </row>
    <row r="3687" spans="4:4" x14ac:dyDescent="0.2">
      <c r="D3687" s="150"/>
    </row>
    <row r="3688" spans="4:4" x14ac:dyDescent="0.2">
      <c r="D3688" s="150"/>
    </row>
    <row r="3689" spans="4:4" x14ac:dyDescent="0.2">
      <c r="D3689" s="150"/>
    </row>
    <row r="3690" spans="4:4" x14ac:dyDescent="0.2">
      <c r="D3690" s="150"/>
    </row>
    <row r="3691" spans="4:4" x14ac:dyDescent="0.2">
      <c r="D3691" s="150"/>
    </row>
    <row r="3692" spans="4:4" x14ac:dyDescent="0.2">
      <c r="D3692" s="150"/>
    </row>
    <row r="3693" spans="4:4" x14ac:dyDescent="0.2">
      <c r="D3693" s="150"/>
    </row>
    <row r="3694" spans="4:4" x14ac:dyDescent="0.2">
      <c r="D3694" s="150"/>
    </row>
    <row r="3695" spans="4:4" x14ac:dyDescent="0.2">
      <c r="D3695" s="150"/>
    </row>
    <row r="3696" spans="4:4" x14ac:dyDescent="0.2">
      <c r="D3696" s="150"/>
    </row>
    <row r="3697" spans="4:4" x14ac:dyDescent="0.2">
      <c r="D3697" s="150"/>
    </row>
    <row r="3698" spans="4:4" x14ac:dyDescent="0.2">
      <c r="D3698" s="150"/>
    </row>
    <row r="3699" spans="4:4" x14ac:dyDescent="0.2">
      <c r="D3699" s="150"/>
    </row>
    <row r="3700" spans="4:4" x14ac:dyDescent="0.2">
      <c r="D3700" s="150"/>
    </row>
    <row r="3701" spans="4:4" x14ac:dyDescent="0.2">
      <c r="D3701" s="150"/>
    </row>
    <row r="3702" spans="4:4" x14ac:dyDescent="0.2">
      <c r="D3702" s="150"/>
    </row>
    <row r="3703" spans="4:4" x14ac:dyDescent="0.2">
      <c r="D3703" s="150"/>
    </row>
    <row r="3704" spans="4:4" x14ac:dyDescent="0.2">
      <c r="D3704" s="150"/>
    </row>
    <row r="3705" spans="4:4" x14ac:dyDescent="0.2">
      <c r="D3705" s="150"/>
    </row>
    <row r="3706" spans="4:4" x14ac:dyDescent="0.2">
      <c r="D3706" s="150"/>
    </row>
    <row r="3707" spans="4:4" x14ac:dyDescent="0.2">
      <c r="D3707" s="150"/>
    </row>
    <row r="3708" spans="4:4" x14ac:dyDescent="0.2">
      <c r="D3708" s="150"/>
    </row>
    <row r="3709" spans="4:4" x14ac:dyDescent="0.2">
      <c r="D3709" s="150"/>
    </row>
    <row r="3710" spans="4:4" x14ac:dyDescent="0.2">
      <c r="D3710" s="150"/>
    </row>
    <row r="3711" spans="4:4" x14ac:dyDescent="0.2">
      <c r="D3711" s="150"/>
    </row>
    <row r="3712" spans="4:4" x14ac:dyDescent="0.2">
      <c r="D3712" s="150"/>
    </row>
    <row r="3713" spans="4:4" x14ac:dyDescent="0.2">
      <c r="D3713" s="150"/>
    </row>
    <row r="3714" spans="4:4" x14ac:dyDescent="0.2">
      <c r="D3714" s="150"/>
    </row>
    <row r="3715" spans="4:4" x14ac:dyDescent="0.2">
      <c r="D3715" s="150"/>
    </row>
    <row r="3716" spans="4:4" x14ac:dyDescent="0.2">
      <c r="D3716" s="150"/>
    </row>
    <row r="3717" spans="4:4" x14ac:dyDescent="0.2">
      <c r="D3717" s="150"/>
    </row>
    <row r="3718" spans="4:4" x14ac:dyDescent="0.2">
      <c r="D3718" s="150"/>
    </row>
    <row r="3719" spans="4:4" x14ac:dyDescent="0.2">
      <c r="D3719" s="150"/>
    </row>
    <row r="3720" spans="4:4" x14ac:dyDescent="0.2">
      <c r="D3720" s="150"/>
    </row>
    <row r="3721" spans="4:4" x14ac:dyDescent="0.2">
      <c r="D3721" s="150"/>
    </row>
    <row r="3722" spans="4:4" x14ac:dyDescent="0.2">
      <c r="D3722" s="150"/>
    </row>
    <row r="3723" spans="4:4" x14ac:dyDescent="0.2">
      <c r="D3723" s="150"/>
    </row>
    <row r="3724" spans="4:4" x14ac:dyDescent="0.2">
      <c r="D3724" s="150"/>
    </row>
    <row r="3725" spans="4:4" x14ac:dyDescent="0.2">
      <c r="D3725" s="150"/>
    </row>
    <row r="3726" spans="4:4" x14ac:dyDescent="0.2">
      <c r="D3726" s="150"/>
    </row>
    <row r="3727" spans="4:4" x14ac:dyDescent="0.2">
      <c r="D3727" s="150"/>
    </row>
    <row r="3728" spans="4:4" x14ac:dyDescent="0.2">
      <c r="D3728" s="150"/>
    </row>
    <row r="3729" spans="4:4" x14ac:dyDescent="0.2">
      <c r="D3729" s="150"/>
    </row>
    <row r="3730" spans="4:4" x14ac:dyDescent="0.2">
      <c r="D3730" s="150"/>
    </row>
    <row r="3731" spans="4:4" x14ac:dyDescent="0.2">
      <c r="D3731" s="150"/>
    </row>
    <row r="3732" spans="4:4" x14ac:dyDescent="0.2">
      <c r="D3732" s="150"/>
    </row>
    <row r="3733" spans="4:4" x14ac:dyDescent="0.2">
      <c r="D3733" s="150"/>
    </row>
    <row r="3734" spans="4:4" x14ac:dyDescent="0.2">
      <c r="D3734" s="150"/>
    </row>
    <row r="3735" spans="4:4" x14ac:dyDescent="0.2">
      <c r="D3735" s="150"/>
    </row>
    <row r="3736" spans="4:4" x14ac:dyDescent="0.2">
      <c r="D3736" s="150"/>
    </row>
    <row r="3737" spans="4:4" x14ac:dyDescent="0.2">
      <c r="D3737" s="150"/>
    </row>
    <row r="3738" spans="4:4" x14ac:dyDescent="0.2">
      <c r="D3738" s="150"/>
    </row>
    <row r="3739" spans="4:4" x14ac:dyDescent="0.2">
      <c r="D3739" s="150"/>
    </row>
    <row r="3740" spans="4:4" x14ac:dyDescent="0.2">
      <c r="D3740" s="150"/>
    </row>
    <row r="3741" spans="4:4" x14ac:dyDescent="0.2">
      <c r="D3741" s="150"/>
    </row>
    <row r="3742" spans="4:4" x14ac:dyDescent="0.2">
      <c r="D3742" s="150"/>
    </row>
    <row r="3743" spans="4:4" x14ac:dyDescent="0.2">
      <c r="D3743" s="150"/>
    </row>
    <row r="3744" spans="4:4" x14ac:dyDescent="0.2">
      <c r="D3744" s="150"/>
    </row>
    <row r="3745" spans="4:4" x14ac:dyDescent="0.2">
      <c r="D3745" s="150"/>
    </row>
    <row r="3746" spans="4:4" x14ac:dyDescent="0.2">
      <c r="D3746" s="150"/>
    </row>
    <row r="3747" spans="4:4" x14ac:dyDescent="0.2">
      <c r="D3747" s="150"/>
    </row>
    <row r="3748" spans="4:4" x14ac:dyDescent="0.2">
      <c r="D3748" s="150"/>
    </row>
    <row r="3749" spans="4:4" x14ac:dyDescent="0.2">
      <c r="D3749" s="150"/>
    </row>
    <row r="3750" spans="4:4" x14ac:dyDescent="0.2">
      <c r="D3750" s="150"/>
    </row>
    <row r="3751" spans="4:4" x14ac:dyDescent="0.2">
      <c r="D3751" s="150"/>
    </row>
    <row r="3752" spans="4:4" x14ac:dyDescent="0.2">
      <c r="D3752" s="150"/>
    </row>
    <row r="3753" spans="4:4" x14ac:dyDescent="0.2">
      <c r="D3753" s="150"/>
    </row>
    <row r="3754" spans="4:4" x14ac:dyDescent="0.2">
      <c r="D3754" s="150"/>
    </row>
    <row r="3755" spans="4:4" x14ac:dyDescent="0.2">
      <c r="D3755" s="150"/>
    </row>
    <row r="3756" spans="4:4" x14ac:dyDescent="0.2">
      <c r="D3756" s="150"/>
    </row>
    <row r="3757" spans="4:4" x14ac:dyDescent="0.2">
      <c r="D3757" s="150"/>
    </row>
    <row r="3758" spans="4:4" x14ac:dyDescent="0.2">
      <c r="D3758" s="150"/>
    </row>
    <row r="3759" spans="4:4" x14ac:dyDescent="0.2">
      <c r="D3759" s="150"/>
    </row>
    <row r="3760" spans="4:4" x14ac:dyDescent="0.2">
      <c r="D3760" s="150"/>
    </row>
    <row r="3761" spans="4:4" x14ac:dyDescent="0.2">
      <c r="D3761" s="150"/>
    </row>
    <row r="3762" spans="4:4" x14ac:dyDescent="0.2">
      <c r="D3762" s="150"/>
    </row>
    <row r="3763" spans="4:4" x14ac:dyDescent="0.2">
      <c r="D3763" s="150"/>
    </row>
    <row r="3764" spans="4:4" x14ac:dyDescent="0.2">
      <c r="D3764" s="150"/>
    </row>
    <row r="3765" spans="4:4" x14ac:dyDescent="0.2">
      <c r="D3765" s="150"/>
    </row>
    <row r="3766" spans="4:4" x14ac:dyDescent="0.2">
      <c r="D3766" s="150"/>
    </row>
    <row r="3767" spans="4:4" x14ac:dyDescent="0.2">
      <c r="D3767" s="150"/>
    </row>
    <row r="3768" spans="4:4" x14ac:dyDescent="0.2">
      <c r="D3768" s="150"/>
    </row>
    <row r="3769" spans="4:4" x14ac:dyDescent="0.2">
      <c r="D3769" s="150"/>
    </row>
    <row r="3770" spans="4:4" x14ac:dyDescent="0.2">
      <c r="D3770" s="150"/>
    </row>
    <row r="3771" spans="4:4" x14ac:dyDescent="0.2">
      <c r="D3771" s="150"/>
    </row>
    <row r="3772" spans="4:4" x14ac:dyDescent="0.2">
      <c r="D3772" s="150"/>
    </row>
    <row r="3773" spans="4:4" x14ac:dyDescent="0.2">
      <c r="D3773" s="150"/>
    </row>
    <row r="3774" spans="4:4" x14ac:dyDescent="0.2">
      <c r="D3774" s="150"/>
    </row>
    <row r="3775" spans="4:4" x14ac:dyDescent="0.2">
      <c r="D3775" s="150"/>
    </row>
    <row r="3776" spans="4:4" x14ac:dyDescent="0.2">
      <c r="D3776" s="150"/>
    </row>
    <row r="3777" spans="4:4" x14ac:dyDescent="0.2">
      <c r="D3777" s="150"/>
    </row>
    <row r="3778" spans="4:4" x14ac:dyDescent="0.2">
      <c r="D3778" s="150"/>
    </row>
    <row r="3779" spans="4:4" x14ac:dyDescent="0.2">
      <c r="D3779" s="150"/>
    </row>
    <row r="3780" spans="4:4" x14ac:dyDescent="0.2">
      <c r="D3780" s="150"/>
    </row>
    <row r="3781" spans="4:4" x14ac:dyDescent="0.2">
      <c r="D3781" s="150"/>
    </row>
    <row r="3782" spans="4:4" x14ac:dyDescent="0.2">
      <c r="D3782" s="150"/>
    </row>
    <row r="3783" spans="4:4" x14ac:dyDescent="0.2">
      <c r="D3783" s="150"/>
    </row>
    <row r="3784" spans="4:4" x14ac:dyDescent="0.2">
      <c r="D3784" s="150"/>
    </row>
    <row r="3785" spans="4:4" x14ac:dyDescent="0.2">
      <c r="D3785" s="150"/>
    </row>
    <row r="3786" spans="4:4" x14ac:dyDescent="0.2">
      <c r="D3786" s="150"/>
    </row>
    <row r="3787" spans="4:4" x14ac:dyDescent="0.2">
      <c r="D3787" s="150"/>
    </row>
    <row r="3788" spans="4:4" x14ac:dyDescent="0.2">
      <c r="D3788" s="150"/>
    </row>
    <row r="3789" spans="4:4" x14ac:dyDescent="0.2">
      <c r="D3789" s="150"/>
    </row>
    <row r="3790" spans="4:4" x14ac:dyDescent="0.2">
      <c r="D3790" s="150"/>
    </row>
    <row r="3791" spans="4:4" x14ac:dyDescent="0.2">
      <c r="D3791" s="150"/>
    </row>
    <row r="3792" spans="4:4" x14ac:dyDescent="0.2">
      <c r="D3792" s="150"/>
    </row>
    <row r="3793" spans="4:4" x14ac:dyDescent="0.2">
      <c r="D3793" s="150"/>
    </row>
    <row r="3794" spans="4:4" x14ac:dyDescent="0.2">
      <c r="D3794" s="150"/>
    </row>
    <row r="3795" spans="4:4" x14ac:dyDescent="0.2">
      <c r="D3795" s="150"/>
    </row>
    <row r="3796" spans="4:4" x14ac:dyDescent="0.2">
      <c r="D3796" s="150"/>
    </row>
    <row r="3797" spans="4:4" x14ac:dyDescent="0.2">
      <c r="D3797" s="150"/>
    </row>
    <row r="3798" spans="4:4" x14ac:dyDescent="0.2">
      <c r="D3798" s="150"/>
    </row>
    <row r="3799" spans="4:4" x14ac:dyDescent="0.2">
      <c r="D3799" s="150"/>
    </row>
    <row r="3800" spans="4:4" x14ac:dyDescent="0.2">
      <c r="D3800" s="150"/>
    </row>
    <row r="3801" spans="4:4" x14ac:dyDescent="0.2">
      <c r="D3801" s="150"/>
    </row>
    <row r="3802" spans="4:4" x14ac:dyDescent="0.2">
      <c r="D3802" s="150"/>
    </row>
    <row r="3803" spans="4:4" x14ac:dyDescent="0.2">
      <c r="D3803" s="150"/>
    </row>
    <row r="3804" spans="4:4" x14ac:dyDescent="0.2">
      <c r="D3804" s="150"/>
    </row>
    <row r="3805" spans="4:4" x14ac:dyDescent="0.2">
      <c r="D3805" s="150"/>
    </row>
    <row r="3806" spans="4:4" x14ac:dyDescent="0.2">
      <c r="D3806" s="150"/>
    </row>
    <row r="3807" spans="4:4" x14ac:dyDescent="0.2">
      <c r="D3807" s="150"/>
    </row>
    <row r="3808" spans="4:4" x14ac:dyDescent="0.2">
      <c r="D3808" s="150"/>
    </row>
    <row r="3809" spans="4:4" x14ac:dyDescent="0.2">
      <c r="D3809" s="150"/>
    </row>
    <row r="3810" spans="4:4" x14ac:dyDescent="0.2">
      <c r="D3810" s="150"/>
    </row>
    <row r="3811" spans="4:4" x14ac:dyDescent="0.2">
      <c r="D3811" s="150"/>
    </row>
    <row r="3812" spans="4:4" x14ac:dyDescent="0.2">
      <c r="D3812" s="150"/>
    </row>
    <row r="3813" spans="4:4" x14ac:dyDescent="0.2">
      <c r="D3813" s="150"/>
    </row>
    <row r="3814" spans="4:4" x14ac:dyDescent="0.2">
      <c r="D3814" s="150"/>
    </row>
    <row r="3815" spans="4:4" x14ac:dyDescent="0.2">
      <c r="D3815" s="150"/>
    </row>
    <row r="3816" spans="4:4" x14ac:dyDescent="0.2">
      <c r="D3816" s="150"/>
    </row>
    <row r="3817" spans="4:4" x14ac:dyDescent="0.2">
      <c r="D3817" s="150"/>
    </row>
    <row r="3818" spans="4:4" x14ac:dyDescent="0.2">
      <c r="D3818" s="150"/>
    </row>
    <row r="3819" spans="4:4" x14ac:dyDescent="0.2">
      <c r="D3819" s="150"/>
    </row>
    <row r="3820" spans="4:4" x14ac:dyDescent="0.2">
      <c r="D3820" s="150"/>
    </row>
    <row r="3821" spans="4:4" x14ac:dyDescent="0.2">
      <c r="D3821" s="150"/>
    </row>
    <row r="3822" spans="4:4" x14ac:dyDescent="0.2">
      <c r="D3822" s="150"/>
    </row>
    <row r="3823" spans="4:4" x14ac:dyDescent="0.2">
      <c r="D3823" s="150"/>
    </row>
    <row r="3824" spans="4:4" x14ac:dyDescent="0.2">
      <c r="D3824" s="150"/>
    </row>
    <row r="3825" spans="4:4" x14ac:dyDescent="0.2">
      <c r="D3825" s="150"/>
    </row>
    <row r="3826" spans="4:4" x14ac:dyDescent="0.2">
      <c r="D3826" s="150"/>
    </row>
    <row r="3827" spans="4:4" x14ac:dyDescent="0.2">
      <c r="D3827" s="150"/>
    </row>
    <row r="3828" spans="4:4" x14ac:dyDescent="0.2">
      <c r="D3828" s="150"/>
    </row>
    <row r="3829" spans="4:4" x14ac:dyDescent="0.2">
      <c r="D3829" s="150"/>
    </row>
    <row r="3830" spans="4:4" x14ac:dyDescent="0.2">
      <c r="D3830" s="150"/>
    </row>
    <row r="3831" spans="4:4" x14ac:dyDescent="0.2">
      <c r="D3831" s="150"/>
    </row>
    <row r="3832" spans="4:4" x14ac:dyDescent="0.2">
      <c r="D3832" s="150"/>
    </row>
    <row r="3833" spans="4:4" x14ac:dyDescent="0.2">
      <c r="D3833" s="150"/>
    </row>
    <row r="3834" spans="4:4" x14ac:dyDescent="0.2">
      <c r="D3834" s="150"/>
    </row>
    <row r="3835" spans="4:4" x14ac:dyDescent="0.2">
      <c r="D3835" s="150"/>
    </row>
    <row r="3836" spans="4:4" x14ac:dyDescent="0.2">
      <c r="D3836" s="150"/>
    </row>
    <row r="3837" spans="4:4" x14ac:dyDescent="0.2">
      <c r="D3837" s="150"/>
    </row>
    <row r="3838" spans="4:4" x14ac:dyDescent="0.2">
      <c r="D3838" s="150"/>
    </row>
    <row r="3839" spans="4:4" x14ac:dyDescent="0.2">
      <c r="D3839" s="150"/>
    </row>
    <row r="3840" spans="4:4" x14ac:dyDescent="0.2">
      <c r="D3840" s="150"/>
    </row>
    <row r="3841" spans="4:4" x14ac:dyDescent="0.2">
      <c r="D3841" s="150"/>
    </row>
    <row r="3842" spans="4:4" x14ac:dyDescent="0.2">
      <c r="D3842" s="150"/>
    </row>
    <row r="3843" spans="4:4" x14ac:dyDescent="0.2">
      <c r="D3843" s="150"/>
    </row>
    <row r="3844" spans="4:4" x14ac:dyDescent="0.2">
      <c r="D3844" s="150"/>
    </row>
    <row r="3845" spans="4:4" x14ac:dyDescent="0.2">
      <c r="D3845" s="150"/>
    </row>
    <row r="3846" spans="4:4" x14ac:dyDescent="0.2">
      <c r="D3846" s="150"/>
    </row>
    <row r="3847" spans="4:4" x14ac:dyDescent="0.2">
      <c r="D3847" s="150"/>
    </row>
    <row r="3848" spans="4:4" x14ac:dyDescent="0.2">
      <c r="D3848" s="150"/>
    </row>
    <row r="3849" spans="4:4" x14ac:dyDescent="0.2">
      <c r="D3849" s="150"/>
    </row>
    <row r="3850" spans="4:4" x14ac:dyDescent="0.2">
      <c r="D3850" s="150"/>
    </row>
    <row r="3851" spans="4:4" x14ac:dyDescent="0.2">
      <c r="D3851" s="150"/>
    </row>
    <row r="3852" spans="4:4" x14ac:dyDescent="0.2">
      <c r="D3852" s="150"/>
    </row>
    <row r="3853" spans="4:4" x14ac:dyDescent="0.2">
      <c r="D3853" s="150"/>
    </row>
    <row r="3854" spans="4:4" x14ac:dyDescent="0.2">
      <c r="D3854" s="150"/>
    </row>
    <row r="3855" spans="4:4" x14ac:dyDescent="0.2">
      <c r="D3855" s="150"/>
    </row>
    <row r="3856" spans="4:4" x14ac:dyDescent="0.2">
      <c r="D3856" s="150"/>
    </row>
    <row r="3857" spans="4:4" x14ac:dyDescent="0.2">
      <c r="D3857" s="150"/>
    </row>
    <row r="3858" spans="4:4" x14ac:dyDescent="0.2">
      <c r="D3858" s="150"/>
    </row>
    <row r="3859" spans="4:4" x14ac:dyDescent="0.2">
      <c r="D3859" s="150"/>
    </row>
    <row r="3860" spans="4:4" x14ac:dyDescent="0.2">
      <c r="D3860" s="150"/>
    </row>
    <row r="3861" spans="4:4" x14ac:dyDescent="0.2">
      <c r="D3861" s="150"/>
    </row>
    <row r="3862" spans="4:4" x14ac:dyDescent="0.2">
      <c r="D3862" s="150"/>
    </row>
    <row r="3863" spans="4:4" x14ac:dyDescent="0.2">
      <c r="D3863" s="150"/>
    </row>
    <row r="3864" spans="4:4" x14ac:dyDescent="0.2">
      <c r="D3864" s="150"/>
    </row>
    <row r="3865" spans="4:4" x14ac:dyDescent="0.2">
      <c r="D3865" s="150"/>
    </row>
    <row r="3866" spans="4:4" x14ac:dyDescent="0.2">
      <c r="D3866" s="150"/>
    </row>
    <row r="3867" spans="4:4" x14ac:dyDescent="0.2">
      <c r="D3867" s="150"/>
    </row>
    <row r="3868" spans="4:4" x14ac:dyDescent="0.2">
      <c r="D3868" s="150"/>
    </row>
    <row r="3869" spans="4:4" x14ac:dyDescent="0.2">
      <c r="D3869" s="150"/>
    </row>
    <row r="3870" spans="4:4" x14ac:dyDescent="0.2">
      <c r="D3870" s="150"/>
    </row>
    <row r="3871" spans="4:4" x14ac:dyDescent="0.2">
      <c r="D3871" s="150"/>
    </row>
    <row r="3872" spans="4:4" x14ac:dyDescent="0.2">
      <c r="D3872" s="150"/>
    </row>
    <row r="3873" spans="4:4" x14ac:dyDescent="0.2">
      <c r="D3873" s="150"/>
    </row>
    <row r="3874" spans="4:4" x14ac:dyDescent="0.2">
      <c r="D3874" s="150"/>
    </row>
    <row r="3875" spans="4:4" x14ac:dyDescent="0.2">
      <c r="D3875" s="150"/>
    </row>
    <row r="3876" spans="4:4" x14ac:dyDescent="0.2">
      <c r="D3876" s="150"/>
    </row>
    <row r="3877" spans="4:4" x14ac:dyDescent="0.2">
      <c r="D3877" s="150"/>
    </row>
    <row r="3878" spans="4:4" x14ac:dyDescent="0.2">
      <c r="D3878" s="150"/>
    </row>
    <row r="3879" spans="4:4" x14ac:dyDescent="0.2">
      <c r="D3879" s="150"/>
    </row>
    <row r="3880" spans="4:4" x14ac:dyDescent="0.2">
      <c r="D3880" s="150"/>
    </row>
    <row r="3881" spans="4:4" x14ac:dyDescent="0.2">
      <c r="D3881" s="150"/>
    </row>
    <row r="3882" spans="4:4" x14ac:dyDescent="0.2">
      <c r="D3882" s="150"/>
    </row>
    <row r="3883" spans="4:4" x14ac:dyDescent="0.2">
      <c r="D3883" s="150"/>
    </row>
    <row r="3884" spans="4:4" x14ac:dyDescent="0.2">
      <c r="D3884" s="150"/>
    </row>
    <row r="3885" spans="4:4" x14ac:dyDescent="0.2">
      <c r="D3885" s="150"/>
    </row>
    <row r="3886" spans="4:4" x14ac:dyDescent="0.2">
      <c r="D3886" s="150"/>
    </row>
    <row r="3887" spans="4:4" x14ac:dyDescent="0.2">
      <c r="D3887" s="150"/>
    </row>
    <row r="3888" spans="4:4" x14ac:dyDescent="0.2">
      <c r="D3888" s="150"/>
    </row>
    <row r="3889" spans="4:4" x14ac:dyDescent="0.2">
      <c r="D3889" s="150"/>
    </row>
    <row r="3890" spans="4:4" x14ac:dyDescent="0.2">
      <c r="D3890" s="150"/>
    </row>
    <row r="3891" spans="4:4" x14ac:dyDescent="0.2">
      <c r="D3891" s="150"/>
    </row>
    <row r="3892" spans="4:4" x14ac:dyDescent="0.2">
      <c r="D3892" s="150"/>
    </row>
    <row r="3893" spans="4:4" x14ac:dyDescent="0.2">
      <c r="D3893" s="150"/>
    </row>
    <row r="3894" spans="4:4" x14ac:dyDescent="0.2">
      <c r="D3894" s="150"/>
    </row>
    <row r="3895" spans="4:4" x14ac:dyDescent="0.2">
      <c r="D3895" s="150"/>
    </row>
    <row r="3896" spans="4:4" x14ac:dyDescent="0.2">
      <c r="D3896" s="150"/>
    </row>
    <row r="3897" spans="4:4" x14ac:dyDescent="0.2">
      <c r="D3897" s="150"/>
    </row>
    <row r="3898" spans="4:4" x14ac:dyDescent="0.2">
      <c r="D3898" s="150"/>
    </row>
    <row r="3899" spans="4:4" x14ac:dyDescent="0.2">
      <c r="D3899" s="150"/>
    </row>
    <row r="3900" spans="4:4" x14ac:dyDescent="0.2">
      <c r="D3900" s="150"/>
    </row>
    <row r="3901" spans="4:4" x14ac:dyDescent="0.2">
      <c r="D3901" s="150"/>
    </row>
    <row r="3902" spans="4:4" x14ac:dyDescent="0.2">
      <c r="D3902" s="150"/>
    </row>
    <row r="3903" spans="4:4" x14ac:dyDescent="0.2">
      <c r="D3903" s="150"/>
    </row>
    <row r="3904" spans="4:4" x14ac:dyDescent="0.2">
      <c r="D3904" s="150"/>
    </row>
    <row r="3905" spans="4:4" x14ac:dyDescent="0.2">
      <c r="D3905" s="150"/>
    </row>
    <row r="3906" spans="4:4" x14ac:dyDescent="0.2">
      <c r="D3906" s="150"/>
    </row>
    <row r="3907" spans="4:4" x14ac:dyDescent="0.2">
      <c r="D3907" s="150"/>
    </row>
    <row r="3908" spans="4:4" x14ac:dyDescent="0.2">
      <c r="D3908" s="150"/>
    </row>
    <row r="3909" spans="4:4" x14ac:dyDescent="0.2">
      <c r="D3909" s="150"/>
    </row>
    <row r="3910" spans="4:4" x14ac:dyDescent="0.2">
      <c r="D3910" s="150"/>
    </row>
    <row r="3911" spans="4:4" x14ac:dyDescent="0.2">
      <c r="D3911" s="150"/>
    </row>
    <row r="3912" spans="4:4" x14ac:dyDescent="0.2">
      <c r="D3912" s="150"/>
    </row>
    <row r="3913" spans="4:4" x14ac:dyDescent="0.2">
      <c r="D3913" s="150"/>
    </row>
    <row r="3914" spans="4:4" x14ac:dyDescent="0.2">
      <c r="D3914" s="150"/>
    </row>
    <row r="3915" spans="4:4" x14ac:dyDescent="0.2">
      <c r="D3915" s="150"/>
    </row>
    <row r="3916" spans="4:4" x14ac:dyDescent="0.2">
      <c r="D3916" s="150"/>
    </row>
    <row r="3917" spans="4:4" x14ac:dyDescent="0.2">
      <c r="D3917" s="150"/>
    </row>
    <row r="3918" spans="4:4" x14ac:dyDescent="0.2">
      <c r="D3918" s="150"/>
    </row>
    <row r="3919" spans="4:4" x14ac:dyDescent="0.2">
      <c r="D3919" s="150"/>
    </row>
    <row r="3920" spans="4:4" x14ac:dyDescent="0.2">
      <c r="D3920" s="150"/>
    </row>
    <row r="3921" spans="4:4" x14ac:dyDescent="0.2">
      <c r="D3921" s="150"/>
    </row>
    <row r="3922" spans="4:4" x14ac:dyDescent="0.2">
      <c r="D3922" s="150"/>
    </row>
    <row r="3923" spans="4:4" x14ac:dyDescent="0.2">
      <c r="D3923" s="150"/>
    </row>
    <row r="3924" spans="4:4" x14ac:dyDescent="0.2">
      <c r="D3924" s="150"/>
    </row>
    <row r="3925" spans="4:4" x14ac:dyDescent="0.2">
      <c r="D3925" s="150"/>
    </row>
    <row r="3926" spans="4:4" x14ac:dyDescent="0.2">
      <c r="D3926" s="150"/>
    </row>
    <row r="3927" spans="4:4" x14ac:dyDescent="0.2">
      <c r="D3927" s="150"/>
    </row>
    <row r="3928" spans="4:4" x14ac:dyDescent="0.2">
      <c r="D3928" s="150"/>
    </row>
    <row r="3929" spans="4:4" x14ac:dyDescent="0.2">
      <c r="D3929" s="150"/>
    </row>
    <row r="3930" spans="4:4" x14ac:dyDescent="0.2">
      <c r="D3930" s="150"/>
    </row>
    <row r="3931" spans="4:4" x14ac:dyDescent="0.2">
      <c r="D3931" s="150"/>
    </row>
    <row r="3932" spans="4:4" x14ac:dyDescent="0.2">
      <c r="D3932" s="150"/>
    </row>
    <row r="3933" spans="4:4" x14ac:dyDescent="0.2">
      <c r="D3933" s="150"/>
    </row>
    <row r="3934" spans="4:4" x14ac:dyDescent="0.2">
      <c r="D3934" s="150"/>
    </row>
    <row r="3935" spans="4:4" x14ac:dyDescent="0.2">
      <c r="D3935" s="150"/>
    </row>
    <row r="3936" spans="4:4" x14ac:dyDescent="0.2">
      <c r="D3936" s="150"/>
    </row>
    <row r="3937" spans="4:4" x14ac:dyDescent="0.2">
      <c r="D3937" s="150"/>
    </row>
    <row r="3938" spans="4:4" x14ac:dyDescent="0.2">
      <c r="D3938" s="150"/>
    </row>
    <row r="3939" spans="4:4" x14ac:dyDescent="0.2">
      <c r="D3939" s="150"/>
    </row>
    <row r="3940" spans="4:4" x14ac:dyDescent="0.2">
      <c r="D3940" s="150"/>
    </row>
    <row r="3941" spans="4:4" x14ac:dyDescent="0.2">
      <c r="D3941" s="150"/>
    </row>
    <row r="3942" spans="4:4" x14ac:dyDescent="0.2">
      <c r="D3942" s="150"/>
    </row>
    <row r="3943" spans="4:4" x14ac:dyDescent="0.2">
      <c r="D3943" s="150"/>
    </row>
    <row r="3944" spans="4:4" x14ac:dyDescent="0.2">
      <c r="D3944" s="150"/>
    </row>
    <row r="3945" spans="4:4" x14ac:dyDescent="0.2">
      <c r="D3945" s="150"/>
    </row>
    <row r="3946" spans="4:4" x14ac:dyDescent="0.2">
      <c r="D3946" s="150"/>
    </row>
    <row r="3947" spans="4:4" x14ac:dyDescent="0.2">
      <c r="D3947" s="150"/>
    </row>
    <row r="3948" spans="4:4" x14ac:dyDescent="0.2">
      <c r="D3948" s="150"/>
    </row>
    <row r="3949" spans="4:4" x14ac:dyDescent="0.2">
      <c r="D3949" s="150"/>
    </row>
    <row r="3950" spans="4:4" x14ac:dyDescent="0.2">
      <c r="D3950" s="150"/>
    </row>
    <row r="3951" spans="4:4" x14ac:dyDescent="0.2">
      <c r="D3951" s="150"/>
    </row>
    <row r="3952" spans="4:4" x14ac:dyDescent="0.2">
      <c r="D3952" s="150"/>
    </row>
    <row r="3953" spans="4:4" x14ac:dyDescent="0.2">
      <c r="D3953" s="150"/>
    </row>
    <row r="3954" spans="4:4" x14ac:dyDescent="0.2">
      <c r="D3954" s="150"/>
    </row>
    <row r="3955" spans="4:4" x14ac:dyDescent="0.2">
      <c r="D3955" s="150"/>
    </row>
    <row r="3956" spans="4:4" x14ac:dyDescent="0.2">
      <c r="D3956" s="150"/>
    </row>
    <row r="3957" spans="4:4" x14ac:dyDescent="0.2">
      <c r="D3957" s="150"/>
    </row>
    <row r="3958" spans="4:4" x14ac:dyDescent="0.2">
      <c r="D3958" s="150"/>
    </row>
    <row r="3959" spans="4:4" x14ac:dyDescent="0.2">
      <c r="D3959" s="150"/>
    </row>
    <row r="3960" spans="4:4" x14ac:dyDescent="0.2">
      <c r="D3960" s="150"/>
    </row>
    <row r="3961" spans="4:4" x14ac:dyDescent="0.2">
      <c r="D3961" s="150"/>
    </row>
    <row r="3962" spans="4:4" x14ac:dyDescent="0.2">
      <c r="D3962" s="150"/>
    </row>
    <row r="3963" spans="4:4" x14ac:dyDescent="0.2">
      <c r="D3963" s="150"/>
    </row>
    <row r="3964" spans="4:4" x14ac:dyDescent="0.2">
      <c r="D3964" s="150"/>
    </row>
    <row r="3965" spans="4:4" x14ac:dyDescent="0.2">
      <c r="D3965" s="150"/>
    </row>
    <row r="3966" spans="4:4" x14ac:dyDescent="0.2">
      <c r="D3966" s="150"/>
    </row>
    <row r="3967" spans="4:4" x14ac:dyDescent="0.2">
      <c r="D3967" s="150"/>
    </row>
    <row r="3968" spans="4:4" x14ac:dyDescent="0.2">
      <c r="D3968" s="150"/>
    </row>
    <row r="3969" spans="4:4" x14ac:dyDescent="0.2">
      <c r="D3969" s="150"/>
    </row>
    <row r="3970" spans="4:4" x14ac:dyDescent="0.2">
      <c r="D3970" s="150"/>
    </row>
    <row r="3971" spans="4:4" x14ac:dyDescent="0.2">
      <c r="D3971" s="150"/>
    </row>
    <row r="3972" spans="4:4" x14ac:dyDescent="0.2">
      <c r="D3972" s="150"/>
    </row>
    <row r="3973" spans="4:4" x14ac:dyDescent="0.2">
      <c r="D3973" s="150"/>
    </row>
    <row r="3974" spans="4:4" x14ac:dyDescent="0.2">
      <c r="D3974" s="150"/>
    </row>
    <row r="3975" spans="4:4" x14ac:dyDescent="0.2">
      <c r="D3975" s="150"/>
    </row>
    <row r="3976" spans="4:4" x14ac:dyDescent="0.2">
      <c r="D3976" s="150"/>
    </row>
    <row r="3977" spans="4:4" x14ac:dyDescent="0.2">
      <c r="D3977" s="150"/>
    </row>
    <row r="3978" spans="4:4" x14ac:dyDescent="0.2">
      <c r="D3978" s="150"/>
    </row>
    <row r="3979" spans="4:4" x14ac:dyDescent="0.2">
      <c r="D3979" s="150"/>
    </row>
    <row r="3980" spans="4:4" x14ac:dyDescent="0.2">
      <c r="D3980" s="150"/>
    </row>
    <row r="3981" spans="4:4" x14ac:dyDescent="0.2">
      <c r="D3981" s="150"/>
    </row>
    <row r="3982" spans="4:4" x14ac:dyDescent="0.2">
      <c r="D3982" s="150"/>
    </row>
    <row r="3983" spans="4:4" x14ac:dyDescent="0.2">
      <c r="D3983" s="150"/>
    </row>
    <row r="3984" spans="4:4" x14ac:dyDescent="0.2">
      <c r="D3984" s="150"/>
    </row>
    <row r="3985" spans="4:4" x14ac:dyDescent="0.2">
      <c r="D3985" s="150"/>
    </row>
    <row r="3986" spans="4:4" x14ac:dyDescent="0.2">
      <c r="D3986" s="150"/>
    </row>
    <row r="3987" spans="4:4" x14ac:dyDescent="0.2">
      <c r="D3987" s="150"/>
    </row>
    <row r="3988" spans="4:4" x14ac:dyDescent="0.2">
      <c r="D3988" s="150"/>
    </row>
    <row r="3989" spans="4:4" x14ac:dyDescent="0.2">
      <c r="D3989" s="150"/>
    </row>
    <row r="3990" spans="4:4" x14ac:dyDescent="0.2">
      <c r="D3990" s="150"/>
    </row>
    <row r="3991" spans="4:4" x14ac:dyDescent="0.2">
      <c r="D3991" s="150"/>
    </row>
    <row r="3992" spans="4:4" x14ac:dyDescent="0.2">
      <c r="D3992" s="150"/>
    </row>
    <row r="3993" spans="4:4" x14ac:dyDescent="0.2">
      <c r="D3993" s="150"/>
    </row>
    <row r="3994" spans="4:4" x14ac:dyDescent="0.2">
      <c r="D3994" s="150"/>
    </row>
    <row r="3995" spans="4:4" x14ac:dyDescent="0.2">
      <c r="D3995" s="150"/>
    </row>
    <row r="3996" spans="4:4" x14ac:dyDescent="0.2">
      <c r="D3996" s="150"/>
    </row>
    <row r="3997" spans="4:4" x14ac:dyDescent="0.2">
      <c r="D3997" s="150"/>
    </row>
    <row r="3998" spans="4:4" x14ac:dyDescent="0.2">
      <c r="D3998" s="150"/>
    </row>
    <row r="3999" spans="4:4" x14ac:dyDescent="0.2">
      <c r="D3999" s="150"/>
    </row>
    <row r="4000" spans="4:4" x14ac:dyDescent="0.2">
      <c r="D4000" s="150"/>
    </row>
    <row r="4001" spans="4:4" x14ac:dyDescent="0.2">
      <c r="D4001" s="150"/>
    </row>
    <row r="4002" spans="4:4" x14ac:dyDescent="0.2">
      <c r="D4002" s="150"/>
    </row>
    <row r="4003" spans="4:4" x14ac:dyDescent="0.2">
      <c r="D4003" s="150"/>
    </row>
    <row r="4004" spans="4:4" x14ac:dyDescent="0.2">
      <c r="D4004" s="150"/>
    </row>
    <row r="4005" spans="4:4" x14ac:dyDescent="0.2">
      <c r="D4005" s="150"/>
    </row>
    <row r="4006" spans="4:4" x14ac:dyDescent="0.2">
      <c r="D4006" s="150"/>
    </row>
    <row r="4007" spans="4:4" x14ac:dyDescent="0.2">
      <c r="D4007" s="150"/>
    </row>
    <row r="4008" spans="4:4" x14ac:dyDescent="0.2">
      <c r="D4008" s="150"/>
    </row>
    <row r="4009" spans="4:4" x14ac:dyDescent="0.2">
      <c r="D4009" s="150"/>
    </row>
    <row r="4010" spans="4:4" x14ac:dyDescent="0.2">
      <c r="D4010" s="150"/>
    </row>
    <row r="4011" spans="4:4" x14ac:dyDescent="0.2">
      <c r="D4011" s="150"/>
    </row>
    <row r="4012" spans="4:4" x14ac:dyDescent="0.2">
      <c r="D4012" s="150"/>
    </row>
    <row r="4013" spans="4:4" x14ac:dyDescent="0.2">
      <c r="D4013" s="150"/>
    </row>
    <row r="4014" spans="4:4" x14ac:dyDescent="0.2">
      <c r="D4014" s="150"/>
    </row>
    <row r="4015" spans="4:4" x14ac:dyDescent="0.2">
      <c r="D4015" s="150"/>
    </row>
    <row r="4016" spans="4:4" x14ac:dyDescent="0.2">
      <c r="D4016" s="150"/>
    </row>
    <row r="4017" spans="4:4" x14ac:dyDescent="0.2">
      <c r="D4017" s="150"/>
    </row>
    <row r="4018" spans="4:4" x14ac:dyDescent="0.2">
      <c r="D4018" s="150"/>
    </row>
    <row r="4019" spans="4:4" x14ac:dyDescent="0.2">
      <c r="D4019" s="150"/>
    </row>
    <row r="4020" spans="4:4" x14ac:dyDescent="0.2">
      <c r="D4020" s="150"/>
    </row>
    <row r="4021" spans="4:4" x14ac:dyDescent="0.2">
      <c r="D4021" s="150"/>
    </row>
    <row r="4022" spans="4:4" x14ac:dyDescent="0.2">
      <c r="D4022" s="150"/>
    </row>
    <row r="4023" spans="4:4" x14ac:dyDescent="0.2">
      <c r="D4023" s="150"/>
    </row>
    <row r="4024" spans="4:4" x14ac:dyDescent="0.2">
      <c r="D4024" s="150"/>
    </row>
    <row r="4025" spans="4:4" x14ac:dyDescent="0.2">
      <c r="D4025" s="150"/>
    </row>
    <row r="4026" spans="4:4" x14ac:dyDescent="0.2">
      <c r="D4026" s="150"/>
    </row>
    <row r="4027" spans="4:4" x14ac:dyDescent="0.2">
      <c r="D4027" s="150"/>
    </row>
    <row r="4028" spans="4:4" x14ac:dyDescent="0.2">
      <c r="D4028" s="150"/>
    </row>
    <row r="4029" spans="4:4" x14ac:dyDescent="0.2">
      <c r="D4029" s="150"/>
    </row>
    <row r="4030" spans="4:4" x14ac:dyDescent="0.2">
      <c r="D4030" s="150"/>
    </row>
    <row r="4031" spans="4:4" x14ac:dyDescent="0.2">
      <c r="D4031" s="150"/>
    </row>
    <row r="4032" spans="4:4" x14ac:dyDescent="0.2">
      <c r="D4032" s="150"/>
    </row>
    <row r="4033" spans="4:4" x14ac:dyDescent="0.2">
      <c r="D4033" s="150"/>
    </row>
    <row r="4034" spans="4:4" x14ac:dyDescent="0.2">
      <c r="D4034" s="150"/>
    </row>
    <row r="4035" spans="4:4" x14ac:dyDescent="0.2">
      <c r="D4035" s="150"/>
    </row>
    <row r="4036" spans="4:4" x14ac:dyDescent="0.2">
      <c r="D4036" s="150"/>
    </row>
    <row r="4037" spans="4:4" x14ac:dyDescent="0.2">
      <c r="D4037" s="150"/>
    </row>
    <row r="4038" spans="4:4" x14ac:dyDescent="0.2">
      <c r="D4038" s="150"/>
    </row>
    <row r="4039" spans="4:4" x14ac:dyDescent="0.2">
      <c r="D4039" s="150"/>
    </row>
    <row r="4040" spans="4:4" x14ac:dyDescent="0.2">
      <c r="D4040" s="150"/>
    </row>
    <row r="4041" spans="4:4" x14ac:dyDescent="0.2">
      <c r="D4041" s="150"/>
    </row>
    <row r="4042" spans="4:4" x14ac:dyDescent="0.2">
      <c r="D4042" s="150"/>
    </row>
    <row r="4043" spans="4:4" x14ac:dyDescent="0.2">
      <c r="D4043" s="150"/>
    </row>
    <row r="4044" spans="4:4" x14ac:dyDescent="0.2">
      <c r="D4044" s="150"/>
    </row>
    <row r="4045" spans="4:4" x14ac:dyDescent="0.2">
      <c r="D4045" s="150"/>
    </row>
    <row r="4046" spans="4:4" x14ac:dyDescent="0.2">
      <c r="D4046" s="150"/>
    </row>
    <row r="4047" spans="4:4" x14ac:dyDescent="0.2">
      <c r="D4047" s="150"/>
    </row>
    <row r="4048" spans="4:4" x14ac:dyDescent="0.2">
      <c r="D4048" s="150"/>
    </row>
    <row r="4049" spans="4:4" x14ac:dyDescent="0.2">
      <c r="D4049" s="150"/>
    </row>
    <row r="4050" spans="4:4" x14ac:dyDescent="0.2">
      <c r="D4050" s="150"/>
    </row>
    <row r="4051" spans="4:4" x14ac:dyDescent="0.2">
      <c r="D4051" s="150"/>
    </row>
    <row r="4052" spans="4:4" x14ac:dyDescent="0.2">
      <c r="D4052" s="150"/>
    </row>
    <row r="4053" spans="4:4" x14ac:dyDescent="0.2">
      <c r="D4053" s="150"/>
    </row>
    <row r="4054" spans="4:4" x14ac:dyDescent="0.2">
      <c r="D4054" s="150"/>
    </row>
    <row r="4055" spans="4:4" x14ac:dyDescent="0.2">
      <c r="D4055" s="150"/>
    </row>
    <row r="4056" spans="4:4" x14ac:dyDescent="0.2">
      <c r="D4056" s="150"/>
    </row>
    <row r="4057" spans="4:4" x14ac:dyDescent="0.2">
      <c r="D4057" s="150"/>
    </row>
    <row r="4058" spans="4:4" x14ac:dyDescent="0.2">
      <c r="D4058" s="150"/>
    </row>
    <row r="4059" spans="4:4" x14ac:dyDescent="0.2">
      <c r="D4059" s="150"/>
    </row>
    <row r="4060" spans="4:4" x14ac:dyDescent="0.2">
      <c r="D4060" s="150"/>
    </row>
    <row r="4061" spans="4:4" x14ac:dyDescent="0.2">
      <c r="D4061" s="150"/>
    </row>
    <row r="4062" spans="4:4" x14ac:dyDescent="0.2">
      <c r="D4062" s="150"/>
    </row>
    <row r="4063" spans="4:4" x14ac:dyDescent="0.2">
      <c r="D4063" s="150"/>
    </row>
    <row r="4064" spans="4:4" x14ac:dyDescent="0.2">
      <c r="D4064" s="150"/>
    </row>
    <row r="4065" spans="4:4" x14ac:dyDescent="0.2">
      <c r="D4065" s="150"/>
    </row>
    <row r="4066" spans="4:4" x14ac:dyDescent="0.2">
      <c r="D4066" s="150"/>
    </row>
    <row r="4067" spans="4:4" x14ac:dyDescent="0.2">
      <c r="D4067" s="150"/>
    </row>
    <row r="4068" spans="4:4" x14ac:dyDescent="0.2">
      <c r="D4068" s="150"/>
    </row>
    <row r="4069" spans="4:4" x14ac:dyDescent="0.2">
      <c r="D4069" s="150"/>
    </row>
    <row r="4070" spans="4:4" x14ac:dyDescent="0.2">
      <c r="D4070" s="150"/>
    </row>
    <row r="4071" spans="4:4" x14ac:dyDescent="0.2">
      <c r="D4071" s="150"/>
    </row>
    <row r="4072" spans="4:4" x14ac:dyDescent="0.2">
      <c r="D4072" s="150"/>
    </row>
    <row r="4073" spans="4:4" x14ac:dyDescent="0.2">
      <c r="D4073" s="150"/>
    </row>
    <row r="4074" spans="4:4" x14ac:dyDescent="0.2">
      <c r="D4074" s="150"/>
    </row>
    <row r="4075" spans="4:4" x14ac:dyDescent="0.2">
      <c r="D4075" s="150"/>
    </row>
    <row r="4076" spans="4:4" x14ac:dyDescent="0.2">
      <c r="D4076" s="150"/>
    </row>
    <row r="4077" spans="4:4" x14ac:dyDescent="0.2">
      <c r="D4077" s="150"/>
    </row>
    <row r="4078" spans="4:4" x14ac:dyDescent="0.2">
      <c r="D4078" s="150"/>
    </row>
    <row r="4079" spans="4:4" x14ac:dyDescent="0.2">
      <c r="D4079" s="150"/>
    </row>
    <row r="4080" spans="4:4" x14ac:dyDescent="0.2">
      <c r="D4080" s="150"/>
    </row>
    <row r="4081" spans="4:4" x14ac:dyDescent="0.2">
      <c r="D4081" s="150"/>
    </row>
    <row r="4082" spans="4:4" x14ac:dyDescent="0.2">
      <c r="D4082" s="150"/>
    </row>
    <row r="4083" spans="4:4" x14ac:dyDescent="0.2">
      <c r="D4083" s="150"/>
    </row>
    <row r="4084" spans="4:4" x14ac:dyDescent="0.2">
      <c r="D4084" s="150"/>
    </row>
    <row r="4085" spans="4:4" x14ac:dyDescent="0.2">
      <c r="D4085" s="150"/>
    </row>
    <row r="4086" spans="4:4" x14ac:dyDescent="0.2">
      <c r="D4086" s="150"/>
    </row>
    <row r="4087" spans="4:4" x14ac:dyDescent="0.2">
      <c r="D4087" s="150"/>
    </row>
    <row r="4088" spans="4:4" x14ac:dyDescent="0.2">
      <c r="D4088" s="150"/>
    </row>
    <row r="4089" spans="4:4" x14ac:dyDescent="0.2">
      <c r="D4089" s="150"/>
    </row>
    <row r="4090" spans="4:4" x14ac:dyDescent="0.2">
      <c r="D4090" s="150"/>
    </row>
    <row r="4091" spans="4:4" x14ac:dyDescent="0.2">
      <c r="D4091" s="150"/>
    </row>
    <row r="4092" spans="4:4" x14ac:dyDescent="0.2">
      <c r="D4092" s="150"/>
    </row>
    <row r="4093" spans="4:4" x14ac:dyDescent="0.2">
      <c r="D4093" s="150"/>
    </row>
    <row r="4094" spans="4:4" x14ac:dyDescent="0.2">
      <c r="D4094" s="150"/>
    </row>
    <row r="4095" spans="4:4" x14ac:dyDescent="0.2">
      <c r="D4095" s="150"/>
    </row>
    <row r="4096" spans="4:4" x14ac:dyDescent="0.2">
      <c r="D4096" s="150"/>
    </row>
    <row r="4097" spans="4:4" x14ac:dyDescent="0.2">
      <c r="D4097" s="150"/>
    </row>
    <row r="4098" spans="4:4" x14ac:dyDescent="0.2">
      <c r="D4098" s="150"/>
    </row>
    <row r="4099" spans="4:4" x14ac:dyDescent="0.2">
      <c r="D4099" s="150"/>
    </row>
    <row r="4100" spans="4:4" x14ac:dyDescent="0.2">
      <c r="D4100" s="150"/>
    </row>
    <row r="4101" spans="4:4" x14ac:dyDescent="0.2">
      <c r="D4101" s="150"/>
    </row>
    <row r="4102" spans="4:4" x14ac:dyDescent="0.2">
      <c r="D4102" s="150"/>
    </row>
    <row r="4103" spans="4:4" x14ac:dyDescent="0.2">
      <c r="D4103" s="150"/>
    </row>
    <row r="4104" spans="4:4" x14ac:dyDescent="0.2">
      <c r="D4104" s="150"/>
    </row>
    <row r="4105" spans="4:4" x14ac:dyDescent="0.2">
      <c r="D4105" s="150"/>
    </row>
    <row r="4106" spans="4:4" x14ac:dyDescent="0.2">
      <c r="D4106" s="150"/>
    </row>
    <row r="4107" spans="4:4" x14ac:dyDescent="0.2">
      <c r="D4107" s="150"/>
    </row>
    <row r="4108" spans="4:4" x14ac:dyDescent="0.2">
      <c r="D4108" s="150"/>
    </row>
    <row r="4109" spans="4:4" x14ac:dyDescent="0.2">
      <c r="D4109" s="150"/>
    </row>
    <row r="4110" spans="4:4" x14ac:dyDescent="0.2">
      <c r="D4110" s="150"/>
    </row>
    <row r="4111" spans="4:4" x14ac:dyDescent="0.2">
      <c r="D4111" s="150"/>
    </row>
    <row r="4112" spans="4:4" x14ac:dyDescent="0.2">
      <c r="D4112" s="150"/>
    </row>
    <row r="4113" spans="4:4" x14ac:dyDescent="0.2">
      <c r="D4113" s="150"/>
    </row>
    <row r="4114" spans="4:4" x14ac:dyDescent="0.2">
      <c r="D4114" s="150"/>
    </row>
    <row r="4115" spans="4:4" x14ac:dyDescent="0.2">
      <c r="D4115" s="150"/>
    </row>
    <row r="4116" spans="4:4" x14ac:dyDescent="0.2">
      <c r="D4116" s="150"/>
    </row>
    <row r="4117" spans="4:4" x14ac:dyDescent="0.2">
      <c r="D4117" s="150"/>
    </row>
    <row r="4118" spans="4:4" x14ac:dyDescent="0.2">
      <c r="D4118" s="150"/>
    </row>
    <row r="4119" spans="4:4" x14ac:dyDescent="0.2">
      <c r="D4119" s="150"/>
    </row>
    <row r="4120" spans="4:4" x14ac:dyDescent="0.2">
      <c r="D4120" s="150"/>
    </row>
    <row r="4121" spans="4:4" x14ac:dyDescent="0.2">
      <c r="D4121" s="150"/>
    </row>
    <row r="4122" spans="4:4" x14ac:dyDescent="0.2">
      <c r="D4122" s="150"/>
    </row>
    <row r="4123" spans="4:4" x14ac:dyDescent="0.2">
      <c r="D4123" s="150"/>
    </row>
    <row r="4124" spans="4:4" x14ac:dyDescent="0.2">
      <c r="D4124" s="150"/>
    </row>
    <row r="4125" spans="4:4" x14ac:dyDescent="0.2">
      <c r="D4125" s="150"/>
    </row>
    <row r="4126" spans="4:4" x14ac:dyDescent="0.2">
      <c r="D4126" s="150"/>
    </row>
    <row r="4127" spans="4:4" x14ac:dyDescent="0.2">
      <c r="D4127" s="150"/>
    </row>
    <row r="4128" spans="4:4" x14ac:dyDescent="0.2">
      <c r="D4128" s="150"/>
    </row>
    <row r="4129" spans="4:4" x14ac:dyDescent="0.2">
      <c r="D4129" s="150"/>
    </row>
    <row r="4130" spans="4:4" x14ac:dyDescent="0.2">
      <c r="D4130" s="150"/>
    </row>
    <row r="4131" spans="4:4" x14ac:dyDescent="0.2">
      <c r="D4131" s="150"/>
    </row>
    <row r="4132" spans="4:4" x14ac:dyDescent="0.2">
      <c r="D4132" s="150"/>
    </row>
    <row r="4133" spans="4:4" x14ac:dyDescent="0.2">
      <c r="D4133" s="150"/>
    </row>
    <row r="4134" spans="4:4" x14ac:dyDescent="0.2">
      <c r="D4134" s="150"/>
    </row>
    <row r="4135" spans="4:4" x14ac:dyDescent="0.2">
      <c r="D4135" s="150"/>
    </row>
    <row r="4136" spans="4:4" x14ac:dyDescent="0.2">
      <c r="D4136" s="150"/>
    </row>
    <row r="4137" spans="4:4" x14ac:dyDescent="0.2">
      <c r="D4137" s="150"/>
    </row>
    <row r="4138" spans="4:4" x14ac:dyDescent="0.2">
      <c r="D4138" s="150"/>
    </row>
    <row r="4139" spans="4:4" x14ac:dyDescent="0.2">
      <c r="D4139" s="150"/>
    </row>
    <row r="4140" spans="4:4" x14ac:dyDescent="0.2">
      <c r="D4140" s="150"/>
    </row>
    <row r="4141" spans="4:4" x14ac:dyDescent="0.2">
      <c r="D4141" s="150"/>
    </row>
    <row r="4142" spans="4:4" x14ac:dyDescent="0.2">
      <c r="D4142" s="150"/>
    </row>
    <row r="4143" spans="4:4" x14ac:dyDescent="0.2">
      <c r="D4143" s="150"/>
    </row>
    <row r="4144" spans="4:4" x14ac:dyDescent="0.2">
      <c r="D4144" s="150"/>
    </row>
    <row r="4145" spans="4:4" x14ac:dyDescent="0.2">
      <c r="D4145" s="150"/>
    </row>
    <row r="4146" spans="4:4" x14ac:dyDescent="0.2">
      <c r="D4146" s="150"/>
    </row>
    <row r="4147" spans="4:4" x14ac:dyDescent="0.2">
      <c r="D4147" s="150"/>
    </row>
    <row r="4148" spans="4:4" x14ac:dyDescent="0.2">
      <c r="D4148" s="150"/>
    </row>
    <row r="4149" spans="4:4" x14ac:dyDescent="0.2">
      <c r="D4149" s="150"/>
    </row>
    <row r="4150" spans="4:4" x14ac:dyDescent="0.2">
      <c r="D4150" s="150"/>
    </row>
    <row r="4151" spans="4:4" x14ac:dyDescent="0.2">
      <c r="D4151" s="150"/>
    </row>
    <row r="4152" spans="4:4" x14ac:dyDescent="0.2">
      <c r="D4152" s="150"/>
    </row>
    <row r="4153" spans="4:4" x14ac:dyDescent="0.2">
      <c r="D4153" s="150"/>
    </row>
    <row r="4154" spans="4:4" x14ac:dyDescent="0.2">
      <c r="D4154" s="150"/>
    </row>
    <row r="4155" spans="4:4" x14ac:dyDescent="0.2">
      <c r="D4155" s="150"/>
    </row>
    <row r="4156" spans="4:4" x14ac:dyDescent="0.2">
      <c r="D4156" s="150"/>
    </row>
    <row r="4157" spans="4:4" x14ac:dyDescent="0.2">
      <c r="D4157" s="150"/>
    </row>
    <row r="4158" spans="4:4" x14ac:dyDescent="0.2">
      <c r="D4158" s="150"/>
    </row>
    <row r="4159" spans="4:4" x14ac:dyDescent="0.2">
      <c r="D4159" s="150"/>
    </row>
    <row r="4160" spans="4:4" x14ac:dyDescent="0.2">
      <c r="D4160" s="150"/>
    </row>
    <row r="4161" spans="4:4" x14ac:dyDescent="0.2">
      <c r="D4161" s="150"/>
    </row>
    <row r="4162" spans="4:4" x14ac:dyDescent="0.2">
      <c r="D4162" s="150"/>
    </row>
    <row r="4163" spans="4:4" x14ac:dyDescent="0.2">
      <c r="D4163" s="150"/>
    </row>
    <row r="4164" spans="4:4" x14ac:dyDescent="0.2">
      <c r="D4164" s="150"/>
    </row>
    <row r="4165" spans="4:4" x14ac:dyDescent="0.2">
      <c r="D4165" s="150"/>
    </row>
    <row r="4166" spans="4:4" x14ac:dyDescent="0.2">
      <c r="D4166" s="150"/>
    </row>
    <row r="4167" spans="4:4" x14ac:dyDescent="0.2">
      <c r="D4167" s="150"/>
    </row>
    <row r="4168" spans="4:4" x14ac:dyDescent="0.2">
      <c r="D4168" s="150"/>
    </row>
    <row r="4169" spans="4:4" x14ac:dyDescent="0.2">
      <c r="D4169" s="150"/>
    </row>
    <row r="4170" spans="4:4" x14ac:dyDescent="0.2">
      <c r="D4170" s="150"/>
    </row>
    <row r="4171" spans="4:4" x14ac:dyDescent="0.2">
      <c r="D4171" s="150"/>
    </row>
    <row r="4172" spans="4:4" x14ac:dyDescent="0.2">
      <c r="D4172" s="150"/>
    </row>
    <row r="4173" spans="4:4" x14ac:dyDescent="0.2">
      <c r="D4173" s="150"/>
    </row>
    <row r="4174" spans="4:4" x14ac:dyDescent="0.2">
      <c r="D4174" s="150"/>
    </row>
    <row r="4175" spans="4:4" x14ac:dyDescent="0.2">
      <c r="D4175" s="150"/>
    </row>
    <row r="4176" spans="4:4" x14ac:dyDescent="0.2">
      <c r="D4176" s="150"/>
    </row>
    <row r="4177" spans="4:4" x14ac:dyDescent="0.2">
      <c r="D4177" s="150"/>
    </row>
    <row r="4178" spans="4:4" x14ac:dyDescent="0.2">
      <c r="D4178" s="150"/>
    </row>
    <row r="4179" spans="4:4" x14ac:dyDescent="0.2">
      <c r="D4179" s="150"/>
    </row>
    <row r="4180" spans="4:4" x14ac:dyDescent="0.2">
      <c r="D4180" s="150"/>
    </row>
    <row r="4181" spans="4:4" x14ac:dyDescent="0.2">
      <c r="D4181" s="150"/>
    </row>
    <row r="4182" spans="4:4" x14ac:dyDescent="0.2">
      <c r="D4182" s="150"/>
    </row>
    <row r="4183" spans="4:4" x14ac:dyDescent="0.2">
      <c r="D4183" s="150"/>
    </row>
    <row r="4184" spans="4:4" x14ac:dyDescent="0.2">
      <c r="D4184" s="150"/>
    </row>
    <row r="4185" spans="4:4" x14ac:dyDescent="0.2">
      <c r="D4185" s="150"/>
    </row>
    <row r="4186" spans="4:4" x14ac:dyDescent="0.2">
      <c r="D4186" s="150"/>
    </row>
    <row r="4187" spans="4:4" x14ac:dyDescent="0.2">
      <c r="D4187" s="150"/>
    </row>
    <row r="4188" spans="4:4" x14ac:dyDescent="0.2">
      <c r="D4188" s="150"/>
    </row>
    <row r="4189" spans="4:4" x14ac:dyDescent="0.2">
      <c r="D4189" s="150"/>
    </row>
    <row r="4190" spans="4:4" x14ac:dyDescent="0.2">
      <c r="D4190" s="150"/>
    </row>
    <row r="4191" spans="4:4" x14ac:dyDescent="0.2">
      <c r="D4191" s="150"/>
    </row>
    <row r="4192" spans="4:4" x14ac:dyDescent="0.2">
      <c r="D4192" s="150"/>
    </row>
    <row r="4193" spans="4:4" x14ac:dyDescent="0.2">
      <c r="D4193" s="150"/>
    </row>
    <row r="4194" spans="4:4" x14ac:dyDescent="0.2">
      <c r="D4194" s="150"/>
    </row>
    <row r="4195" spans="4:4" x14ac:dyDescent="0.2">
      <c r="D4195" s="150"/>
    </row>
    <row r="4196" spans="4:4" x14ac:dyDescent="0.2">
      <c r="D4196" s="150"/>
    </row>
    <row r="4197" spans="4:4" x14ac:dyDescent="0.2">
      <c r="D4197" s="150"/>
    </row>
    <row r="4198" spans="4:4" x14ac:dyDescent="0.2">
      <c r="D4198" s="150"/>
    </row>
    <row r="4199" spans="4:4" x14ac:dyDescent="0.2">
      <c r="D4199" s="150"/>
    </row>
    <row r="4200" spans="4:4" x14ac:dyDescent="0.2">
      <c r="D4200" s="150"/>
    </row>
    <row r="4201" spans="4:4" x14ac:dyDescent="0.2">
      <c r="D4201" s="150"/>
    </row>
    <row r="4202" spans="4:4" x14ac:dyDescent="0.2">
      <c r="D4202" s="150"/>
    </row>
    <row r="4203" spans="4:4" x14ac:dyDescent="0.2">
      <c r="D4203" s="150"/>
    </row>
    <row r="4204" spans="4:4" x14ac:dyDescent="0.2">
      <c r="D4204" s="150"/>
    </row>
    <row r="4205" spans="4:4" x14ac:dyDescent="0.2">
      <c r="D4205" s="150"/>
    </row>
    <row r="4206" spans="4:4" x14ac:dyDescent="0.2">
      <c r="D4206" s="150"/>
    </row>
    <row r="4207" spans="4:4" x14ac:dyDescent="0.2">
      <c r="D4207" s="150"/>
    </row>
    <row r="4208" spans="4:4" x14ac:dyDescent="0.2">
      <c r="D4208" s="150"/>
    </row>
    <row r="4209" spans="4:4" x14ac:dyDescent="0.2">
      <c r="D4209" s="150"/>
    </row>
    <row r="4210" spans="4:4" x14ac:dyDescent="0.2">
      <c r="D4210" s="150"/>
    </row>
    <row r="4211" spans="4:4" x14ac:dyDescent="0.2">
      <c r="D4211" s="150"/>
    </row>
    <row r="4212" spans="4:4" x14ac:dyDescent="0.2">
      <c r="D4212" s="150"/>
    </row>
    <row r="4213" spans="4:4" x14ac:dyDescent="0.2">
      <c r="D4213" s="150"/>
    </row>
    <row r="4214" spans="4:4" x14ac:dyDescent="0.2">
      <c r="D4214" s="150"/>
    </row>
    <row r="4215" spans="4:4" x14ac:dyDescent="0.2">
      <c r="D4215" s="150"/>
    </row>
    <row r="4216" spans="4:4" x14ac:dyDescent="0.2">
      <c r="D4216" s="150"/>
    </row>
    <row r="4217" spans="4:4" x14ac:dyDescent="0.2">
      <c r="D4217" s="150"/>
    </row>
    <row r="4218" spans="4:4" x14ac:dyDescent="0.2">
      <c r="D4218" s="150"/>
    </row>
    <row r="4219" spans="4:4" x14ac:dyDescent="0.2">
      <c r="D4219" s="150"/>
    </row>
    <row r="4220" spans="4:4" x14ac:dyDescent="0.2">
      <c r="D4220" s="150"/>
    </row>
    <row r="4221" spans="4:4" x14ac:dyDescent="0.2">
      <c r="D4221" s="150"/>
    </row>
    <row r="4222" spans="4:4" x14ac:dyDescent="0.2">
      <c r="D4222" s="150"/>
    </row>
    <row r="4223" spans="4:4" x14ac:dyDescent="0.2">
      <c r="D4223" s="150"/>
    </row>
    <row r="4224" spans="4:4" x14ac:dyDescent="0.2">
      <c r="D4224" s="150"/>
    </row>
    <row r="4225" spans="4:4" x14ac:dyDescent="0.2">
      <c r="D4225" s="150"/>
    </row>
    <row r="4226" spans="4:4" x14ac:dyDescent="0.2">
      <c r="D4226" s="150"/>
    </row>
    <row r="4227" spans="4:4" x14ac:dyDescent="0.2">
      <c r="D4227" s="150"/>
    </row>
    <row r="4228" spans="4:4" x14ac:dyDescent="0.2">
      <c r="D4228" s="150"/>
    </row>
    <row r="4229" spans="4:4" x14ac:dyDescent="0.2">
      <c r="D4229" s="150"/>
    </row>
    <row r="4230" spans="4:4" x14ac:dyDescent="0.2">
      <c r="D4230" s="150"/>
    </row>
    <row r="4231" spans="4:4" x14ac:dyDescent="0.2">
      <c r="D4231" s="150"/>
    </row>
    <row r="4232" spans="4:4" x14ac:dyDescent="0.2">
      <c r="D4232" s="150"/>
    </row>
    <row r="4233" spans="4:4" x14ac:dyDescent="0.2">
      <c r="D4233" s="150"/>
    </row>
    <row r="4234" spans="4:4" x14ac:dyDescent="0.2">
      <c r="D4234" s="150"/>
    </row>
    <row r="4235" spans="4:4" x14ac:dyDescent="0.2">
      <c r="D4235" s="150"/>
    </row>
    <row r="4236" spans="4:4" x14ac:dyDescent="0.2">
      <c r="D4236" s="150"/>
    </row>
    <row r="4237" spans="4:4" x14ac:dyDescent="0.2">
      <c r="D4237" s="150"/>
    </row>
    <row r="4238" spans="4:4" x14ac:dyDescent="0.2">
      <c r="D4238" s="150"/>
    </row>
    <row r="4239" spans="4:4" x14ac:dyDescent="0.2">
      <c r="D4239" s="150"/>
    </row>
    <row r="4240" spans="4:4" x14ac:dyDescent="0.2">
      <c r="D4240" s="150"/>
    </row>
    <row r="4241" spans="4:4" x14ac:dyDescent="0.2">
      <c r="D4241" s="150"/>
    </row>
    <row r="4242" spans="4:4" x14ac:dyDescent="0.2">
      <c r="D4242" s="150"/>
    </row>
    <row r="4243" spans="4:4" x14ac:dyDescent="0.2">
      <c r="D4243" s="150"/>
    </row>
    <row r="4244" spans="4:4" x14ac:dyDescent="0.2">
      <c r="D4244" s="150"/>
    </row>
    <row r="4245" spans="4:4" x14ac:dyDescent="0.2">
      <c r="D4245" s="150"/>
    </row>
    <row r="4246" spans="4:4" x14ac:dyDescent="0.2">
      <c r="D4246" s="150"/>
    </row>
    <row r="4247" spans="4:4" x14ac:dyDescent="0.2">
      <c r="D4247" s="150"/>
    </row>
    <row r="4248" spans="4:4" x14ac:dyDescent="0.2">
      <c r="D4248" s="150"/>
    </row>
    <row r="4249" spans="4:4" x14ac:dyDescent="0.2">
      <c r="D4249" s="150"/>
    </row>
    <row r="4250" spans="4:4" x14ac:dyDescent="0.2">
      <c r="D4250" s="150"/>
    </row>
    <row r="4251" spans="4:4" x14ac:dyDescent="0.2">
      <c r="D4251" s="150"/>
    </row>
    <row r="4252" spans="4:4" x14ac:dyDescent="0.2">
      <c r="D4252" s="150"/>
    </row>
    <row r="4253" spans="4:4" x14ac:dyDescent="0.2">
      <c r="D4253" s="150"/>
    </row>
    <row r="4254" spans="4:4" x14ac:dyDescent="0.2">
      <c r="D4254" s="150"/>
    </row>
    <row r="4255" spans="4:4" x14ac:dyDescent="0.2">
      <c r="D4255" s="150"/>
    </row>
    <row r="4256" spans="4:4" x14ac:dyDescent="0.2">
      <c r="D4256" s="150"/>
    </row>
    <row r="4257" spans="4:4" x14ac:dyDescent="0.2">
      <c r="D4257" s="150"/>
    </row>
    <row r="4258" spans="4:4" x14ac:dyDescent="0.2">
      <c r="D4258" s="150"/>
    </row>
    <row r="4259" spans="4:4" x14ac:dyDescent="0.2">
      <c r="D4259" s="150"/>
    </row>
    <row r="4260" spans="4:4" x14ac:dyDescent="0.2">
      <c r="D4260" s="150"/>
    </row>
    <row r="4261" spans="4:4" x14ac:dyDescent="0.2">
      <c r="D4261" s="150"/>
    </row>
    <row r="4262" spans="4:4" x14ac:dyDescent="0.2">
      <c r="D4262" s="150"/>
    </row>
    <row r="4263" spans="4:4" x14ac:dyDescent="0.2">
      <c r="D4263" s="150"/>
    </row>
    <row r="4264" spans="4:4" x14ac:dyDescent="0.2">
      <c r="D4264" s="150"/>
    </row>
    <row r="4265" spans="4:4" x14ac:dyDescent="0.2">
      <c r="D4265" s="150"/>
    </row>
    <row r="4266" spans="4:4" x14ac:dyDescent="0.2">
      <c r="D4266" s="150"/>
    </row>
    <row r="4267" spans="4:4" x14ac:dyDescent="0.2">
      <c r="D4267" s="150"/>
    </row>
    <row r="4268" spans="4:4" x14ac:dyDescent="0.2">
      <c r="D4268" s="150"/>
    </row>
    <row r="4269" spans="4:4" x14ac:dyDescent="0.2">
      <c r="D4269" s="150"/>
    </row>
    <row r="4270" spans="4:4" x14ac:dyDescent="0.2">
      <c r="D4270" s="150"/>
    </row>
    <row r="4271" spans="4:4" x14ac:dyDescent="0.2">
      <c r="D4271" s="150"/>
    </row>
    <row r="4272" spans="4:4" x14ac:dyDescent="0.2">
      <c r="D4272" s="150"/>
    </row>
    <row r="4273" spans="4:4" x14ac:dyDescent="0.2">
      <c r="D4273" s="150"/>
    </row>
    <row r="4274" spans="4:4" x14ac:dyDescent="0.2">
      <c r="D4274" s="150"/>
    </row>
    <row r="4275" spans="4:4" x14ac:dyDescent="0.2">
      <c r="D4275" s="150"/>
    </row>
    <row r="4276" spans="4:4" x14ac:dyDescent="0.2">
      <c r="D4276" s="150"/>
    </row>
    <row r="4277" spans="4:4" x14ac:dyDescent="0.2">
      <c r="D4277" s="150"/>
    </row>
    <row r="4278" spans="4:4" x14ac:dyDescent="0.2">
      <c r="D4278" s="150"/>
    </row>
    <row r="4279" spans="4:4" x14ac:dyDescent="0.2">
      <c r="D4279" s="150"/>
    </row>
    <row r="4280" spans="4:4" x14ac:dyDescent="0.2">
      <c r="D4280" s="150"/>
    </row>
    <row r="4281" spans="4:4" x14ac:dyDescent="0.2">
      <c r="D4281" s="150"/>
    </row>
    <row r="4282" spans="4:4" x14ac:dyDescent="0.2">
      <c r="D4282" s="150"/>
    </row>
    <row r="4283" spans="4:4" x14ac:dyDescent="0.2">
      <c r="D4283" s="150"/>
    </row>
    <row r="4284" spans="4:4" x14ac:dyDescent="0.2">
      <c r="D4284" s="150"/>
    </row>
    <row r="4285" spans="4:4" x14ac:dyDescent="0.2">
      <c r="D4285" s="150"/>
    </row>
    <row r="4286" spans="4:4" x14ac:dyDescent="0.2">
      <c r="D4286" s="150"/>
    </row>
    <row r="4287" spans="4:4" x14ac:dyDescent="0.2">
      <c r="D4287" s="150"/>
    </row>
    <row r="4288" spans="4:4" x14ac:dyDescent="0.2">
      <c r="D4288" s="150"/>
    </row>
    <row r="4289" spans="4:4" x14ac:dyDescent="0.2">
      <c r="D4289" s="150"/>
    </row>
    <row r="4290" spans="4:4" x14ac:dyDescent="0.2">
      <c r="D4290" s="150"/>
    </row>
    <row r="4291" spans="4:4" x14ac:dyDescent="0.2">
      <c r="D4291" s="150"/>
    </row>
    <row r="4292" spans="4:4" x14ac:dyDescent="0.2">
      <c r="D4292" s="150"/>
    </row>
    <row r="4293" spans="4:4" x14ac:dyDescent="0.2">
      <c r="D4293" s="150"/>
    </row>
    <row r="4294" spans="4:4" x14ac:dyDescent="0.2">
      <c r="D4294" s="150"/>
    </row>
    <row r="4295" spans="4:4" x14ac:dyDescent="0.2">
      <c r="D4295" s="150"/>
    </row>
    <row r="4296" spans="4:4" x14ac:dyDescent="0.2">
      <c r="D4296" s="150"/>
    </row>
    <row r="4297" spans="4:4" x14ac:dyDescent="0.2">
      <c r="D4297" s="150"/>
    </row>
    <row r="4298" spans="4:4" x14ac:dyDescent="0.2">
      <c r="D4298" s="150"/>
    </row>
    <row r="4299" spans="4:4" x14ac:dyDescent="0.2">
      <c r="D4299" s="150"/>
    </row>
    <row r="4300" spans="4:4" x14ac:dyDescent="0.2">
      <c r="D4300" s="150"/>
    </row>
    <row r="4301" spans="4:4" x14ac:dyDescent="0.2">
      <c r="D4301" s="150"/>
    </row>
    <row r="4302" spans="4:4" x14ac:dyDescent="0.2">
      <c r="D4302" s="150"/>
    </row>
    <row r="4303" spans="4:4" x14ac:dyDescent="0.2">
      <c r="D4303" s="150"/>
    </row>
    <row r="4304" spans="4:4" x14ac:dyDescent="0.2">
      <c r="D4304" s="150"/>
    </row>
    <row r="4305" spans="4:4" x14ac:dyDescent="0.2">
      <c r="D4305" s="150"/>
    </row>
    <row r="4306" spans="4:4" x14ac:dyDescent="0.2">
      <c r="D4306" s="150"/>
    </row>
    <row r="4307" spans="4:4" x14ac:dyDescent="0.2">
      <c r="D4307" s="150"/>
    </row>
    <row r="4308" spans="4:4" x14ac:dyDescent="0.2">
      <c r="D4308" s="150"/>
    </row>
    <row r="4309" spans="4:4" x14ac:dyDescent="0.2">
      <c r="D4309" s="150"/>
    </row>
    <row r="4310" spans="4:4" x14ac:dyDescent="0.2">
      <c r="D4310" s="150"/>
    </row>
    <row r="4311" spans="4:4" x14ac:dyDescent="0.2">
      <c r="D4311" s="150"/>
    </row>
    <row r="4312" spans="4:4" x14ac:dyDescent="0.2">
      <c r="D4312" s="150"/>
    </row>
    <row r="4313" spans="4:4" x14ac:dyDescent="0.2">
      <c r="D4313" s="150"/>
    </row>
    <row r="4314" spans="4:4" x14ac:dyDescent="0.2">
      <c r="D4314" s="150"/>
    </row>
    <row r="4315" spans="4:4" x14ac:dyDescent="0.2">
      <c r="D4315" s="150"/>
    </row>
    <row r="4316" spans="4:4" x14ac:dyDescent="0.2">
      <c r="D4316" s="150"/>
    </row>
    <row r="4317" spans="4:4" x14ac:dyDescent="0.2">
      <c r="D4317" s="150"/>
    </row>
    <row r="4318" spans="4:4" x14ac:dyDescent="0.2">
      <c r="D4318" s="150"/>
    </row>
    <row r="4319" spans="4:4" x14ac:dyDescent="0.2">
      <c r="D4319" s="150"/>
    </row>
    <row r="4320" spans="4:4" x14ac:dyDescent="0.2">
      <c r="D4320" s="150"/>
    </row>
    <row r="4321" spans="4:4" x14ac:dyDescent="0.2">
      <c r="D4321" s="150"/>
    </row>
    <row r="4322" spans="4:4" x14ac:dyDescent="0.2">
      <c r="D4322" s="150"/>
    </row>
    <row r="4323" spans="4:4" x14ac:dyDescent="0.2">
      <c r="D4323" s="150"/>
    </row>
    <row r="4324" spans="4:4" x14ac:dyDescent="0.2">
      <c r="D4324" s="150"/>
    </row>
    <row r="4325" spans="4:4" x14ac:dyDescent="0.2">
      <c r="D4325" s="150"/>
    </row>
    <row r="4326" spans="4:4" x14ac:dyDescent="0.2">
      <c r="D4326" s="150"/>
    </row>
    <row r="4327" spans="4:4" x14ac:dyDescent="0.2">
      <c r="D4327" s="150"/>
    </row>
    <row r="4328" spans="4:4" x14ac:dyDescent="0.2">
      <c r="D4328" s="150"/>
    </row>
    <row r="4329" spans="4:4" x14ac:dyDescent="0.2">
      <c r="D4329" s="150"/>
    </row>
    <row r="4330" spans="4:4" x14ac:dyDescent="0.2">
      <c r="D4330" s="150"/>
    </row>
    <row r="4331" spans="4:4" x14ac:dyDescent="0.2">
      <c r="D4331" s="150"/>
    </row>
    <row r="4332" spans="4:4" x14ac:dyDescent="0.2">
      <c r="D4332" s="150"/>
    </row>
    <row r="4333" spans="4:4" x14ac:dyDescent="0.2">
      <c r="D4333" s="150"/>
    </row>
    <row r="4334" spans="4:4" x14ac:dyDescent="0.2">
      <c r="D4334" s="150"/>
    </row>
    <row r="4335" spans="4:4" x14ac:dyDescent="0.2">
      <c r="D4335" s="150"/>
    </row>
    <row r="4336" spans="4:4" x14ac:dyDescent="0.2">
      <c r="D4336" s="150"/>
    </row>
    <row r="4337" spans="4:4" x14ac:dyDescent="0.2">
      <c r="D4337" s="150"/>
    </row>
    <row r="4338" spans="4:4" x14ac:dyDescent="0.2">
      <c r="D4338" s="150"/>
    </row>
    <row r="4339" spans="4:4" x14ac:dyDescent="0.2">
      <c r="D4339" s="150"/>
    </row>
    <row r="4340" spans="4:4" x14ac:dyDescent="0.2">
      <c r="D4340" s="150"/>
    </row>
    <row r="4341" spans="4:4" x14ac:dyDescent="0.2">
      <c r="D4341" s="150"/>
    </row>
    <row r="4342" spans="4:4" x14ac:dyDescent="0.2">
      <c r="D4342" s="150"/>
    </row>
    <row r="4343" spans="4:4" x14ac:dyDescent="0.2">
      <c r="D4343" s="150"/>
    </row>
    <row r="4344" spans="4:4" x14ac:dyDescent="0.2">
      <c r="D4344" s="150"/>
    </row>
    <row r="4345" spans="4:4" x14ac:dyDescent="0.2">
      <c r="D4345" s="150"/>
    </row>
    <row r="4346" spans="4:4" x14ac:dyDescent="0.2">
      <c r="D4346" s="150"/>
    </row>
    <row r="4347" spans="4:4" x14ac:dyDescent="0.2">
      <c r="D4347" s="150"/>
    </row>
    <row r="4348" spans="4:4" x14ac:dyDescent="0.2">
      <c r="D4348" s="150"/>
    </row>
    <row r="4349" spans="4:4" x14ac:dyDescent="0.2">
      <c r="D4349" s="150"/>
    </row>
    <row r="4350" spans="4:4" x14ac:dyDescent="0.2">
      <c r="D4350" s="150"/>
    </row>
    <row r="4351" spans="4:4" x14ac:dyDescent="0.2">
      <c r="D4351" s="150"/>
    </row>
    <row r="4352" spans="4:4" x14ac:dyDescent="0.2">
      <c r="D4352" s="150"/>
    </row>
    <row r="4353" spans="4:4" x14ac:dyDescent="0.2">
      <c r="D4353" s="150"/>
    </row>
    <row r="4354" spans="4:4" x14ac:dyDescent="0.2">
      <c r="D4354" s="150"/>
    </row>
    <row r="4355" spans="4:4" x14ac:dyDescent="0.2">
      <c r="D4355" s="150"/>
    </row>
    <row r="4356" spans="4:4" x14ac:dyDescent="0.2">
      <c r="D4356" s="150"/>
    </row>
    <row r="4357" spans="4:4" x14ac:dyDescent="0.2">
      <c r="D4357" s="150"/>
    </row>
    <row r="4358" spans="4:4" x14ac:dyDescent="0.2">
      <c r="D4358" s="150"/>
    </row>
    <row r="4359" spans="4:4" x14ac:dyDescent="0.2">
      <c r="D4359" s="150"/>
    </row>
    <row r="4360" spans="4:4" x14ac:dyDescent="0.2">
      <c r="D4360" s="150"/>
    </row>
    <row r="4361" spans="4:4" x14ac:dyDescent="0.2">
      <c r="D4361" s="150"/>
    </row>
    <row r="4362" spans="4:4" x14ac:dyDescent="0.2">
      <c r="D4362" s="150"/>
    </row>
    <row r="4363" spans="4:4" x14ac:dyDescent="0.2">
      <c r="D4363" s="150"/>
    </row>
    <row r="4364" spans="4:4" x14ac:dyDescent="0.2">
      <c r="D4364" s="150"/>
    </row>
    <row r="4365" spans="4:4" x14ac:dyDescent="0.2">
      <c r="D4365" s="150"/>
    </row>
    <row r="4366" spans="4:4" x14ac:dyDescent="0.2">
      <c r="D4366" s="150"/>
    </row>
    <row r="4367" spans="4:4" x14ac:dyDescent="0.2">
      <c r="D4367" s="150"/>
    </row>
    <row r="4368" spans="4:4" x14ac:dyDescent="0.2">
      <c r="D4368" s="150"/>
    </row>
    <row r="4369" spans="4:4" x14ac:dyDescent="0.2">
      <c r="D4369" s="150"/>
    </row>
    <row r="4370" spans="4:4" x14ac:dyDescent="0.2">
      <c r="D4370" s="150"/>
    </row>
    <row r="4371" spans="4:4" x14ac:dyDescent="0.2">
      <c r="D4371" s="150"/>
    </row>
    <row r="4372" spans="4:4" x14ac:dyDescent="0.2">
      <c r="D4372" s="150"/>
    </row>
    <row r="4373" spans="4:4" x14ac:dyDescent="0.2">
      <c r="D4373" s="150"/>
    </row>
    <row r="4374" spans="4:4" x14ac:dyDescent="0.2">
      <c r="D4374" s="150"/>
    </row>
    <row r="4375" spans="4:4" x14ac:dyDescent="0.2">
      <c r="D4375" s="150"/>
    </row>
    <row r="4376" spans="4:4" x14ac:dyDescent="0.2">
      <c r="D4376" s="150"/>
    </row>
    <row r="4377" spans="4:4" x14ac:dyDescent="0.2">
      <c r="D4377" s="150"/>
    </row>
    <row r="4378" spans="4:4" x14ac:dyDescent="0.2">
      <c r="D4378" s="150"/>
    </row>
    <row r="4379" spans="4:4" x14ac:dyDescent="0.2">
      <c r="D4379" s="150"/>
    </row>
    <row r="4380" spans="4:4" x14ac:dyDescent="0.2">
      <c r="D4380" s="150"/>
    </row>
    <row r="4381" spans="4:4" x14ac:dyDescent="0.2">
      <c r="D4381" s="150"/>
    </row>
    <row r="4382" spans="4:4" x14ac:dyDescent="0.2">
      <c r="D4382" s="150"/>
    </row>
    <row r="4383" spans="4:4" x14ac:dyDescent="0.2">
      <c r="D4383" s="150"/>
    </row>
    <row r="4384" spans="4:4" x14ac:dyDescent="0.2">
      <c r="D4384" s="150"/>
    </row>
    <row r="4385" spans="4:4" x14ac:dyDescent="0.2">
      <c r="D4385" s="150"/>
    </row>
    <row r="4386" spans="4:4" x14ac:dyDescent="0.2">
      <c r="D4386" s="150"/>
    </row>
    <row r="4387" spans="4:4" x14ac:dyDescent="0.2">
      <c r="D4387" s="150"/>
    </row>
    <row r="4388" spans="4:4" x14ac:dyDescent="0.2">
      <c r="D4388" s="150"/>
    </row>
    <row r="4389" spans="4:4" x14ac:dyDescent="0.2">
      <c r="D4389" s="150"/>
    </row>
    <row r="4390" spans="4:4" x14ac:dyDescent="0.2">
      <c r="D4390" s="150"/>
    </row>
    <row r="4391" spans="4:4" x14ac:dyDescent="0.2">
      <c r="D4391" s="150"/>
    </row>
    <row r="4392" spans="4:4" x14ac:dyDescent="0.2">
      <c r="D4392" s="150"/>
    </row>
    <row r="4393" spans="4:4" x14ac:dyDescent="0.2">
      <c r="D4393" s="150"/>
    </row>
    <row r="4394" spans="4:4" x14ac:dyDescent="0.2">
      <c r="D4394" s="150"/>
    </row>
    <row r="4395" spans="4:4" x14ac:dyDescent="0.2">
      <c r="D4395" s="150"/>
    </row>
    <row r="4396" spans="4:4" x14ac:dyDescent="0.2">
      <c r="D4396" s="150"/>
    </row>
    <row r="4397" spans="4:4" x14ac:dyDescent="0.2">
      <c r="D4397" s="150"/>
    </row>
    <row r="4398" spans="4:4" x14ac:dyDescent="0.2">
      <c r="D4398" s="150"/>
    </row>
    <row r="4399" spans="4:4" x14ac:dyDescent="0.2">
      <c r="D4399" s="150"/>
    </row>
    <row r="4400" spans="4:4" x14ac:dyDescent="0.2">
      <c r="D4400" s="150"/>
    </row>
    <row r="4401" spans="4:4" x14ac:dyDescent="0.2">
      <c r="D4401" s="150"/>
    </row>
    <row r="4402" spans="4:4" x14ac:dyDescent="0.2">
      <c r="D4402" s="150"/>
    </row>
    <row r="4403" spans="4:4" x14ac:dyDescent="0.2">
      <c r="D4403" s="150"/>
    </row>
    <row r="4404" spans="4:4" x14ac:dyDescent="0.2">
      <c r="D4404" s="150"/>
    </row>
    <row r="4405" spans="4:4" x14ac:dyDescent="0.2">
      <c r="D4405" s="150"/>
    </row>
    <row r="4406" spans="4:4" x14ac:dyDescent="0.2">
      <c r="D4406" s="150"/>
    </row>
    <row r="4407" spans="4:4" x14ac:dyDescent="0.2">
      <c r="D4407" s="150"/>
    </row>
    <row r="4408" spans="4:4" x14ac:dyDescent="0.2">
      <c r="D4408" s="150"/>
    </row>
    <row r="4409" spans="4:4" x14ac:dyDescent="0.2">
      <c r="D4409" s="150"/>
    </row>
    <row r="4410" spans="4:4" x14ac:dyDescent="0.2">
      <c r="D4410" s="150"/>
    </row>
    <row r="4411" spans="4:4" x14ac:dyDescent="0.2">
      <c r="D4411" s="150"/>
    </row>
    <row r="4412" spans="4:4" x14ac:dyDescent="0.2">
      <c r="D4412" s="150"/>
    </row>
    <row r="4413" spans="4:4" x14ac:dyDescent="0.2">
      <c r="D4413" s="150"/>
    </row>
    <row r="4414" spans="4:4" x14ac:dyDescent="0.2">
      <c r="D4414" s="150"/>
    </row>
    <row r="4415" spans="4:4" x14ac:dyDescent="0.2">
      <c r="D4415" s="150"/>
    </row>
    <row r="4416" spans="4:4" x14ac:dyDescent="0.2">
      <c r="D4416" s="150"/>
    </row>
    <row r="4417" spans="4:4" x14ac:dyDescent="0.2">
      <c r="D4417" s="150"/>
    </row>
    <row r="4418" spans="4:4" x14ac:dyDescent="0.2">
      <c r="D4418" s="150"/>
    </row>
    <row r="4419" spans="4:4" x14ac:dyDescent="0.2">
      <c r="D4419" s="150"/>
    </row>
    <row r="4420" spans="4:4" x14ac:dyDescent="0.2">
      <c r="D4420" s="150"/>
    </row>
    <row r="4421" spans="4:4" x14ac:dyDescent="0.2">
      <c r="D4421" s="150"/>
    </row>
    <row r="4422" spans="4:4" x14ac:dyDescent="0.2">
      <c r="D4422" s="150"/>
    </row>
    <row r="4423" spans="4:4" x14ac:dyDescent="0.2">
      <c r="D4423" s="150"/>
    </row>
    <row r="4424" spans="4:4" x14ac:dyDescent="0.2">
      <c r="D4424" s="150"/>
    </row>
    <row r="4425" spans="4:4" x14ac:dyDescent="0.2">
      <c r="D4425" s="150"/>
    </row>
    <row r="4426" spans="4:4" x14ac:dyDescent="0.2">
      <c r="D4426" s="150"/>
    </row>
    <row r="4427" spans="4:4" x14ac:dyDescent="0.2">
      <c r="D4427" s="150"/>
    </row>
    <row r="4428" spans="4:4" x14ac:dyDescent="0.2">
      <c r="D4428" s="150"/>
    </row>
    <row r="4429" spans="4:4" x14ac:dyDescent="0.2">
      <c r="D4429" s="150"/>
    </row>
    <row r="4430" spans="4:4" x14ac:dyDescent="0.2">
      <c r="D4430" s="150"/>
    </row>
    <row r="4431" spans="4:4" x14ac:dyDescent="0.2">
      <c r="D4431" s="150"/>
    </row>
    <row r="4432" spans="4:4" x14ac:dyDescent="0.2">
      <c r="D4432" s="150"/>
    </row>
    <row r="4433" spans="4:4" x14ac:dyDescent="0.2">
      <c r="D4433" s="150"/>
    </row>
    <row r="4434" spans="4:4" x14ac:dyDescent="0.2">
      <c r="D4434" s="150"/>
    </row>
    <row r="4435" spans="4:4" x14ac:dyDescent="0.2">
      <c r="D4435" s="150"/>
    </row>
    <row r="4436" spans="4:4" x14ac:dyDescent="0.2">
      <c r="D4436" s="150"/>
    </row>
    <row r="4437" spans="4:4" x14ac:dyDescent="0.2">
      <c r="D4437" s="150"/>
    </row>
    <row r="4438" spans="4:4" x14ac:dyDescent="0.2">
      <c r="D4438" s="150"/>
    </row>
    <row r="4439" spans="4:4" x14ac:dyDescent="0.2">
      <c r="D4439" s="150"/>
    </row>
    <row r="4440" spans="4:4" x14ac:dyDescent="0.2">
      <c r="D4440" s="150"/>
    </row>
    <row r="4441" spans="4:4" x14ac:dyDescent="0.2">
      <c r="D4441" s="150"/>
    </row>
    <row r="4442" spans="4:4" x14ac:dyDescent="0.2">
      <c r="D4442" s="150"/>
    </row>
    <row r="4443" spans="4:4" x14ac:dyDescent="0.2">
      <c r="D4443" s="150"/>
    </row>
    <row r="4444" spans="4:4" x14ac:dyDescent="0.2">
      <c r="D4444" s="150"/>
    </row>
    <row r="4445" spans="4:4" x14ac:dyDescent="0.2">
      <c r="D4445" s="150"/>
    </row>
    <row r="4446" spans="4:4" x14ac:dyDescent="0.2">
      <c r="D4446" s="150"/>
    </row>
    <row r="4447" spans="4:4" x14ac:dyDescent="0.2">
      <c r="D4447" s="150"/>
    </row>
    <row r="4448" spans="4:4" x14ac:dyDescent="0.2">
      <c r="D4448" s="150"/>
    </row>
    <row r="4449" spans="4:4" x14ac:dyDescent="0.2">
      <c r="D4449" s="150"/>
    </row>
    <row r="4450" spans="4:4" x14ac:dyDescent="0.2">
      <c r="D4450" s="150"/>
    </row>
    <row r="4451" spans="4:4" x14ac:dyDescent="0.2">
      <c r="D4451" s="150"/>
    </row>
    <row r="4452" spans="4:4" x14ac:dyDescent="0.2">
      <c r="D4452" s="150"/>
    </row>
    <row r="4453" spans="4:4" x14ac:dyDescent="0.2">
      <c r="D4453" s="150"/>
    </row>
    <row r="4454" spans="4:4" x14ac:dyDescent="0.2">
      <c r="D4454" s="150"/>
    </row>
    <row r="4455" spans="4:4" x14ac:dyDescent="0.2">
      <c r="D4455" s="150"/>
    </row>
    <row r="4456" spans="4:4" x14ac:dyDescent="0.2">
      <c r="D4456" s="150"/>
    </row>
    <row r="4457" spans="4:4" x14ac:dyDescent="0.2">
      <c r="D4457" s="150"/>
    </row>
    <row r="4458" spans="4:4" x14ac:dyDescent="0.2">
      <c r="D4458" s="150"/>
    </row>
    <row r="4459" spans="4:4" x14ac:dyDescent="0.2">
      <c r="D4459" s="150"/>
    </row>
    <row r="4460" spans="4:4" x14ac:dyDescent="0.2">
      <c r="D4460" s="150"/>
    </row>
    <row r="4461" spans="4:4" x14ac:dyDescent="0.2">
      <c r="D4461" s="150"/>
    </row>
    <row r="4462" spans="4:4" x14ac:dyDescent="0.2">
      <c r="D4462" s="150"/>
    </row>
    <row r="4463" spans="4:4" x14ac:dyDescent="0.2">
      <c r="D4463" s="150"/>
    </row>
    <row r="4464" spans="4:4" x14ac:dyDescent="0.2">
      <c r="D4464" s="150"/>
    </row>
    <row r="4465" spans="4:4" x14ac:dyDescent="0.2">
      <c r="D4465" s="150"/>
    </row>
    <row r="4466" spans="4:4" x14ac:dyDescent="0.2">
      <c r="D4466" s="150"/>
    </row>
    <row r="4467" spans="4:4" x14ac:dyDescent="0.2">
      <c r="D4467" s="150"/>
    </row>
    <row r="4468" spans="4:4" x14ac:dyDescent="0.2">
      <c r="D4468" s="150"/>
    </row>
    <row r="4469" spans="4:4" x14ac:dyDescent="0.2">
      <c r="D4469" s="150"/>
    </row>
    <row r="4470" spans="4:4" x14ac:dyDescent="0.2">
      <c r="D4470" s="150"/>
    </row>
    <row r="4471" spans="4:4" x14ac:dyDescent="0.2">
      <c r="D4471" s="150"/>
    </row>
    <row r="4472" spans="4:4" x14ac:dyDescent="0.2">
      <c r="D4472" s="150"/>
    </row>
    <row r="4473" spans="4:4" x14ac:dyDescent="0.2">
      <c r="D4473" s="150"/>
    </row>
    <row r="4474" spans="4:4" x14ac:dyDescent="0.2">
      <c r="D4474" s="150"/>
    </row>
    <row r="4475" spans="4:4" x14ac:dyDescent="0.2">
      <c r="D4475" s="150"/>
    </row>
    <row r="4476" spans="4:4" x14ac:dyDescent="0.2">
      <c r="D4476" s="150"/>
    </row>
    <row r="4477" spans="4:4" x14ac:dyDescent="0.2">
      <c r="D4477" s="150"/>
    </row>
    <row r="4478" spans="4:4" x14ac:dyDescent="0.2">
      <c r="D4478" s="150"/>
    </row>
    <row r="4479" spans="4:4" x14ac:dyDescent="0.2">
      <c r="D4479" s="150"/>
    </row>
    <row r="4480" spans="4:4" x14ac:dyDescent="0.2">
      <c r="D4480" s="150"/>
    </row>
    <row r="4481" spans="4:4" x14ac:dyDescent="0.2">
      <c r="D4481" s="150"/>
    </row>
    <row r="4482" spans="4:4" x14ac:dyDescent="0.2">
      <c r="D4482" s="150"/>
    </row>
    <row r="4483" spans="4:4" x14ac:dyDescent="0.2">
      <c r="D4483" s="150"/>
    </row>
    <row r="4484" spans="4:4" x14ac:dyDescent="0.2">
      <c r="D4484" s="150"/>
    </row>
    <row r="4485" spans="4:4" x14ac:dyDescent="0.2">
      <c r="D4485" s="150"/>
    </row>
    <row r="4486" spans="4:4" x14ac:dyDescent="0.2">
      <c r="D4486" s="150"/>
    </row>
    <row r="4487" spans="4:4" x14ac:dyDescent="0.2">
      <c r="D4487" s="150"/>
    </row>
    <row r="4488" spans="4:4" x14ac:dyDescent="0.2">
      <c r="D4488" s="150"/>
    </row>
    <row r="4489" spans="4:4" x14ac:dyDescent="0.2">
      <c r="D4489" s="150"/>
    </row>
    <row r="4490" spans="4:4" x14ac:dyDescent="0.2">
      <c r="D4490" s="150"/>
    </row>
    <row r="4491" spans="4:4" x14ac:dyDescent="0.2">
      <c r="D4491" s="150"/>
    </row>
    <row r="4492" spans="4:4" x14ac:dyDescent="0.2">
      <c r="D4492" s="150"/>
    </row>
    <row r="4493" spans="4:4" x14ac:dyDescent="0.2">
      <c r="D4493" s="150"/>
    </row>
    <row r="4494" spans="4:4" x14ac:dyDescent="0.2">
      <c r="D4494" s="150"/>
    </row>
    <row r="4495" spans="4:4" x14ac:dyDescent="0.2">
      <c r="D4495" s="150"/>
    </row>
    <row r="4496" spans="4:4" x14ac:dyDescent="0.2">
      <c r="D4496" s="150"/>
    </row>
    <row r="4497" spans="4:4" x14ac:dyDescent="0.2">
      <c r="D4497" s="150"/>
    </row>
    <row r="4498" spans="4:4" x14ac:dyDescent="0.2">
      <c r="D4498" s="150"/>
    </row>
    <row r="4499" spans="4:4" x14ac:dyDescent="0.2">
      <c r="D4499" s="150"/>
    </row>
    <row r="4500" spans="4:4" x14ac:dyDescent="0.2">
      <c r="D4500" s="150"/>
    </row>
    <row r="4501" spans="4:4" x14ac:dyDescent="0.2">
      <c r="D4501" s="150"/>
    </row>
    <row r="4502" spans="4:4" x14ac:dyDescent="0.2">
      <c r="D4502" s="150"/>
    </row>
    <row r="4503" spans="4:4" x14ac:dyDescent="0.2">
      <c r="D4503" s="150"/>
    </row>
    <row r="4504" spans="4:4" x14ac:dyDescent="0.2">
      <c r="D4504" s="150"/>
    </row>
    <row r="4505" spans="4:4" x14ac:dyDescent="0.2">
      <c r="D4505" s="150"/>
    </row>
    <row r="4506" spans="4:4" x14ac:dyDescent="0.2">
      <c r="D4506" s="150"/>
    </row>
    <row r="4507" spans="4:4" x14ac:dyDescent="0.2">
      <c r="D4507" s="150"/>
    </row>
    <row r="4508" spans="4:4" x14ac:dyDescent="0.2">
      <c r="D4508" s="150"/>
    </row>
    <row r="4509" spans="4:4" x14ac:dyDescent="0.2">
      <c r="D4509" s="150"/>
    </row>
    <row r="4510" spans="4:4" x14ac:dyDescent="0.2">
      <c r="D4510" s="150"/>
    </row>
    <row r="4511" spans="4:4" x14ac:dyDescent="0.2">
      <c r="D4511" s="150"/>
    </row>
    <row r="4512" spans="4:4" x14ac:dyDescent="0.2">
      <c r="D4512" s="150"/>
    </row>
    <row r="4513" spans="4:4" x14ac:dyDescent="0.2">
      <c r="D4513" s="150"/>
    </row>
    <row r="4514" spans="4:4" x14ac:dyDescent="0.2">
      <c r="D4514" s="150"/>
    </row>
    <row r="4515" spans="4:4" x14ac:dyDescent="0.2">
      <c r="D4515" s="150"/>
    </row>
    <row r="4516" spans="4:4" x14ac:dyDescent="0.2">
      <c r="D4516" s="150"/>
    </row>
    <row r="4517" spans="4:4" x14ac:dyDescent="0.2">
      <c r="D4517" s="150"/>
    </row>
    <row r="4518" spans="4:4" x14ac:dyDescent="0.2">
      <c r="D4518" s="150"/>
    </row>
    <row r="4519" spans="4:4" x14ac:dyDescent="0.2">
      <c r="D4519" s="150"/>
    </row>
    <row r="4520" spans="4:4" x14ac:dyDescent="0.2">
      <c r="D4520" s="150"/>
    </row>
    <row r="4521" spans="4:4" x14ac:dyDescent="0.2">
      <c r="D4521" s="150"/>
    </row>
    <row r="4522" spans="4:4" x14ac:dyDescent="0.2">
      <c r="D4522" s="150"/>
    </row>
    <row r="4523" spans="4:4" x14ac:dyDescent="0.2">
      <c r="D4523" s="150"/>
    </row>
    <row r="4524" spans="4:4" x14ac:dyDescent="0.2">
      <c r="D4524" s="150"/>
    </row>
    <row r="4525" spans="4:4" x14ac:dyDescent="0.2">
      <c r="D4525" s="150"/>
    </row>
    <row r="4526" spans="4:4" x14ac:dyDescent="0.2">
      <c r="D4526" s="150"/>
    </row>
    <row r="4527" spans="4:4" x14ac:dyDescent="0.2">
      <c r="D4527" s="150"/>
    </row>
    <row r="4528" spans="4:4" x14ac:dyDescent="0.2">
      <c r="D4528" s="150"/>
    </row>
    <row r="4529" spans="4:4" x14ac:dyDescent="0.2">
      <c r="D4529" s="150"/>
    </row>
    <row r="4530" spans="4:4" x14ac:dyDescent="0.2">
      <c r="D4530" s="150"/>
    </row>
    <row r="4531" spans="4:4" x14ac:dyDescent="0.2">
      <c r="D4531" s="150"/>
    </row>
    <row r="4532" spans="4:4" x14ac:dyDescent="0.2">
      <c r="D4532" s="150"/>
    </row>
    <row r="4533" spans="4:4" x14ac:dyDescent="0.2">
      <c r="D4533" s="150"/>
    </row>
    <row r="4534" spans="4:4" x14ac:dyDescent="0.2">
      <c r="D4534" s="150"/>
    </row>
    <row r="4535" spans="4:4" x14ac:dyDescent="0.2">
      <c r="D4535" s="150"/>
    </row>
    <row r="4536" spans="4:4" x14ac:dyDescent="0.2">
      <c r="D4536" s="150"/>
    </row>
    <row r="4537" spans="4:4" x14ac:dyDescent="0.2">
      <c r="D4537" s="150"/>
    </row>
    <row r="4538" spans="4:4" x14ac:dyDescent="0.2">
      <c r="D4538" s="150"/>
    </row>
    <row r="4539" spans="4:4" x14ac:dyDescent="0.2">
      <c r="D4539" s="150"/>
    </row>
    <row r="4540" spans="4:4" x14ac:dyDescent="0.2">
      <c r="D4540" s="150"/>
    </row>
    <row r="4541" spans="4:4" x14ac:dyDescent="0.2">
      <c r="D4541" s="150"/>
    </row>
    <row r="4542" spans="4:4" x14ac:dyDescent="0.2">
      <c r="D4542" s="150"/>
    </row>
    <row r="4543" spans="4:4" x14ac:dyDescent="0.2">
      <c r="D4543" s="150"/>
    </row>
    <row r="4544" spans="4:4" x14ac:dyDescent="0.2">
      <c r="D4544" s="150"/>
    </row>
    <row r="4545" spans="4:4" x14ac:dyDescent="0.2">
      <c r="D4545" s="150"/>
    </row>
    <row r="4546" spans="4:4" x14ac:dyDescent="0.2">
      <c r="D4546" s="150"/>
    </row>
    <row r="4547" spans="4:4" x14ac:dyDescent="0.2">
      <c r="D4547" s="150"/>
    </row>
    <row r="4548" spans="4:4" x14ac:dyDescent="0.2">
      <c r="D4548" s="150"/>
    </row>
    <row r="4549" spans="4:4" x14ac:dyDescent="0.2">
      <c r="D4549" s="150"/>
    </row>
    <row r="4550" spans="4:4" x14ac:dyDescent="0.2">
      <c r="D4550" s="150"/>
    </row>
    <row r="4551" spans="4:4" x14ac:dyDescent="0.2">
      <c r="D4551" s="150"/>
    </row>
    <row r="4552" spans="4:4" x14ac:dyDescent="0.2">
      <c r="D4552" s="150"/>
    </row>
    <row r="4553" spans="4:4" x14ac:dyDescent="0.2">
      <c r="D4553" s="150"/>
    </row>
    <row r="4554" spans="4:4" x14ac:dyDescent="0.2">
      <c r="D4554" s="150"/>
    </row>
    <row r="4555" spans="4:4" x14ac:dyDescent="0.2">
      <c r="D4555" s="150"/>
    </row>
    <row r="4556" spans="4:4" x14ac:dyDescent="0.2">
      <c r="D4556" s="150"/>
    </row>
    <row r="4557" spans="4:4" x14ac:dyDescent="0.2">
      <c r="D4557" s="150"/>
    </row>
    <row r="4558" spans="4:4" x14ac:dyDescent="0.2">
      <c r="D4558" s="150"/>
    </row>
    <row r="4559" spans="4:4" x14ac:dyDescent="0.2">
      <c r="D4559" s="150"/>
    </row>
    <row r="4560" spans="4:4" x14ac:dyDescent="0.2">
      <c r="D4560" s="150"/>
    </row>
    <row r="4561" spans="4:4" x14ac:dyDescent="0.2">
      <c r="D4561" s="150"/>
    </row>
    <row r="4562" spans="4:4" x14ac:dyDescent="0.2">
      <c r="D4562" s="150"/>
    </row>
    <row r="4563" spans="4:4" x14ac:dyDescent="0.2">
      <c r="D4563" s="150"/>
    </row>
    <row r="4564" spans="4:4" x14ac:dyDescent="0.2">
      <c r="D4564" s="150"/>
    </row>
    <row r="4565" spans="4:4" x14ac:dyDescent="0.2">
      <c r="D4565" s="150"/>
    </row>
    <row r="4566" spans="4:4" x14ac:dyDescent="0.2">
      <c r="D4566" s="150"/>
    </row>
    <row r="4567" spans="4:4" x14ac:dyDescent="0.2">
      <c r="D4567" s="150"/>
    </row>
    <row r="4568" spans="4:4" x14ac:dyDescent="0.2">
      <c r="D4568" s="150"/>
    </row>
    <row r="4569" spans="4:4" x14ac:dyDescent="0.2">
      <c r="D4569" s="150"/>
    </row>
    <row r="4570" spans="4:4" x14ac:dyDescent="0.2">
      <c r="D4570" s="150"/>
    </row>
    <row r="4571" spans="4:4" x14ac:dyDescent="0.2">
      <c r="D4571" s="150"/>
    </row>
    <row r="4572" spans="4:4" x14ac:dyDescent="0.2">
      <c r="D4572" s="150"/>
    </row>
    <row r="4573" spans="4:4" x14ac:dyDescent="0.2">
      <c r="D4573" s="150"/>
    </row>
    <row r="4574" spans="4:4" x14ac:dyDescent="0.2">
      <c r="D4574" s="150"/>
    </row>
    <row r="4575" spans="4:4" x14ac:dyDescent="0.2">
      <c r="D4575" s="150"/>
    </row>
    <row r="4576" spans="4:4" x14ac:dyDescent="0.2">
      <c r="D4576" s="150"/>
    </row>
    <row r="4577" spans="4:4" x14ac:dyDescent="0.2">
      <c r="D4577" s="150"/>
    </row>
    <row r="4578" spans="4:4" x14ac:dyDescent="0.2">
      <c r="D4578" s="150"/>
    </row>
    <row r="4579" spans="4:4" x14ac:dyDescent="0.2">
      <c r="D4579" s="150"/>
    </row>
    <row r="4580" spans="4:4" x14ac:dyDescent="0.2">
      <c r="D4580" s="150"/>
    </row>
    <row r="4581" spans="4:4" x14ac:dyDescent="0.2">
      <c r="D4581" s="150"/>
    </row>
    <row r="4582" spans="4:4" x14ac:dyDescent="0.2">
      <c r="D4582" s="150"/>
    </row>
    <row r="4583" spans="4:4" x14ac:dyDescent="0.2">
      <c r="D4583" s="150"/>
    </row>
    <row r="4584" spans="4:4" x14ac:dyDescent="0.2">
      <c r="D4584" s="150"/>
    </row>
    <row r="4585" spans="4:4" x14ac:dyDescent="0.2">
      <c r="D4585" s="150"/>
    </row>
    <row r="4586" spans="4:4" x14ac:dyDescent="0.2">
      <c r="D4586" s="150"/>
    </row>
    <row r="4587" spans="4:4" x14ac:dyDescent="0.2">
      <c r="D4587" s="150"/>
    </row>
    <row r="4588" spans="4:4" x14ac:dyDescent="0.2">
      <c r="D4588" s="150"/>
    </row>
    <row r="4589" spans="4:4" x14ac:dyDescent="0.2">
      <c r="D4589" s="150"/>
    </row>
    <row r="4590" spans="4:4" x14ac:dyDescent="0.2">
      <c r="D4590" s="150"/>
    </row>
    <row r="4591" spans="4:4" x14ac:dyDescent="0.2">
      <c r="D4591" s="150"/>
    </row>
    <row r="4592" spans="4:4" x14ac:dyDescent="0.2">
      <c r="D4592" s="150"/>
    </row>
    <row r="4593" spans="4:4" x14ac:dyDescent="0.2">
      <c r="D4593" s="150"/>
    </row>
    <row r="4594" spans="4:4" x14ac:dyDescent="0.2">
      <c r="D4594" s="150"/>
    </row>
    <row r="4595" spans="4:4" x14ac:dyDescent="0.2">
      <c r="D4595" s="150"/>
    </row>
    <row r="4596" spans="4:4" x14ac:dyDescent="0.2">
      <c r="D4596" s="150"/>
    </row>
    <row r="4597" spans="4:4" x14ac:dyDescent="0.2">
      <c r="D4597" s="150"/>
    </row>
    <row r="4598" spans="4:4" x14ac:dyDescent="0.2">
      <c r="D4598" s="150"/>
    </row>
    <row r="4599" spans="4:4" x14ac:dyDescent="0.2">
      <c r="D4599" s="150"/>
    </row>
    <row r="4600" spans="4:4" x14ac:dyDescent="0.2">
      <c r="D4600" s="150"/>
    </row>
    <row r="4601" spans="4:4" x14ac:dyDescent="0.2">
      <c r="D4601" s="150"/>
    </row>
    <row r="4602" spans="4:4" x14ac:dyDescent="0.2">
      <c r="D4602" s="150"/>
    </row>
    <row r="4603" spans="4:4" x14ac:dyDescent="0.2">
      <c r="D4603" s="150"/>
    </row>
    <row r="4604" spans="4:4" x14ac:dyDescent="0.2">
      <c r="D4604" s="150"/>
    </row>
    <row r="4605" spans="4:4" x14ac:dyDescent="0.2">
      <c r="D4605" s="150"/>
    </row>
    <row r="4606" spans="4:4" x14ac:dyDescent="0.2">
      <c r="D4606" s="150"/>
    </row>
    <row r="4607" spans="4:4" x14ac:dyDescent="0.2">
      <c r="D4607" s="150"/>
    </row>
    <row r="4608" spans="4:4" x14ac:dyDescent="0.2">
      <c r="D4608" s="150"/>
    </row>
    <row r="4609" spans="4:4" x14ac:dyDescent="0.2">
      <c r="D4609" s="150"/>
    </row>
    <row r="4610" spans="4:4" x14ac:dyDescent="0.2">
      <c r="D4610" s="150"/>
    </row>
    <row r="4611" spans="4:4" x14ac:dyDescent="0.2">
      <c r="D4611" s="150"/>
    </row>
    <row r="4612" spans="4:4" x14ac:dyDescent="0.2">
      <c r="D4612" s="150"/>
    </row>
    <row r="4613" spans="4:4" x14ac:dyDescent="0.2">
      <c r="D4613" s="150"/>
    </row>
    <row r="4614" spans="4:4" x14ac:dyDescent="0.2">
      <c r="D4614" s="150"/>
    </row>
    <row r="4615" spans="4:4" x14ac:dyDescent="0.2">
      <c r="D4615" s="150"/>
    </row>
    <row r="4616" spans="4:4" x14ac:dyDescent="0.2">
      <c r="D4616" s="150"/>
    </row>
    <row r="4617" spans="4:4" x14ac:dyDescent="0.2">
      <c r="D4617" s="150"/>
    </row>
    <row r="4618" spans="4:4" x14ac:dyDescent="0.2">
      <c r="D4618" s="150"/>
    </row>
    <row r="4619" spans="4:4" x14ac:dyDescent="0.2">
      <c r="D4619" s="150"/>
    </row>
    <row r="4620" spans="4:4" x14ac:dyDescent="0.2">
      <c r="D4620" s="150"/>
    </row>
    <row r="4621" spans="4:4" x14ac:dyDescent="0.2">
      <c r="D4621" s="150"/>
    </row>
    <row r="4622" spans="4:4" x14ac:dyDescent="0.2">
      <c r="D4622" s="150"/>
    </row>
    <row r="4623" spans="4:4" x14ac:dyDescent="0.2">
      <c r="D4623" s="150"/>
    </row>
    <row r="4624" spans="4:4" x14ac:dyDescent="0.2">
      <c r="D4624" s="150"/>
    </row>
    <row r="4625" spans="4:4" x14ac:dyDescent="0.2">
      <c r="D4625" s="150"/>
    </row>
    <row r="4626" spans="4:4" x14ac:dyDescent="0.2">
      <c r="D4626" s="150"/>
    </row>
    <row r="4627" spans="4:4" x14ac:dyDescent="0.2">
      <c r="D4627" s="150"/>
    </row>
    <row r="4628" spans="4:4" x14ac:dyDescent="0.2">
      <c r="D4628" s="150"/>
    </row>
    <row r="4629" spans="4:4" x14ac:dyDescent="0.2">
      <c r="D4629" s="150"/>
    </row>
    <row r="4630" spans="4:4" x14ac:dyDescent="0.2">
      <c r="D4630" s="150"/>
    </row>
    <row r="4631" spans="4:4" x14ac:dyDescent="0.2">
      <c r="D4631" s="150"/>
    </row>
    <row r="4632" spans="4:4" x14ac:dyDescent="0.2">
      <c r="D4632" s="150"/>
    </row>
    <row r="4633" spans="4:4" x14ac:dyDescent="0.2">
      <c r="D4633" s="150"/>
    </row>
    <row r="4634" spans="4:4" x14ac:dyDescent="0.2">
      <c r="D4634" s="150"/>
    </row>
    <row r="4635" spans="4:4" x14ac:dyDescent="0.2">
      <c r="D4635" s="150"/>
    </row>
    <row r="4636" spans="4:4" x14ac:dyDescent="0.2">
      <c r="D4636" s="150"/>
    </row>
    <row r="4637" spans="4:4" x14ac:dyDescent="0.2">
      <c r="D4637" s="150"/>
    </row>
    <row r="4638" spans="4:4" x14ac:dyDescent="0.2">
      <c r="D4638" s="150"/>
    </row>
    <row r="4639" spans="4:4" x14ac:dyDescent="0.2">
      <c r="D4639" s="150"/>
    </row>
    <row r="4640" spans="4:4" x14ac:dyDescent="0.2">
      <c r="D4640" s="150"/>
    </row>
    <row r="4641" spans="4:4" x14ac:dyDescent="0.2">
      <c r="D4641" s="150"/>
    </row>
    <row r="4642" spans="4:4" x14ac:dyDescent="0.2">
      <c r="D4642" s="150"/>
    </row>
    <row r="4643" spans="4:4" x14ac:dyDescent="0.2">
      <c r="D4643" s="150"/>
    </row>
    <row r="4644" spans="4:4" x14ac:dyDescent="0.2">
      <c r="D4644" s="150"/>
    </row>
    <row r="4645" spans="4:4" x14ac:dyDescent="0.2">
      <c r="D4645" s="150"/>
    </row>
    <row r="4646" spans="4:4" x14ac:dyDescent="0.2">
      <c r="D4646" s="150"/>
    </row>
    <row r="4647" spans="4:4" x14ac:dyDescent="0.2">
      <c r="D4647" s="150"/>
    </row>
    <row r="4648" spans="4:4" x14ac:dyDescent="0.2">
      <c r="D4648" s="150"/>
    </row>
    <row r="4649" spans="4:4" x14ac:dyDescent="0.2">
      <c r="D4649" s="150"/>
    </row>
    <row r="4650" spans="4:4" x14ac:dyDescent="0.2">
      <c r="D4650" s="150"/>
    </row>
    <row r="4651" spans="4:4" x14ac:dyDescent="0.2">
      <c r="D4651" s="150"/>
    </row>
    <row r="4652" spans="4:4" x14ac:dyDescent="0.2">
      <c r="D4652" s="150"/>
    </row>
    <row r="4653" spans="4:4" x14ac:dyDescent="0.2">
      <c r="D4653" s="150"/>
    </row>
    <row r="4654" spans="4:4" x14ac:dyDescent="0.2">
      <c r="D4654" s="150"/>
    </row>
    <row r="4655" spans="4:4" x14ac:dyDescent="0.2">
      <c r="D4655" s="150"/>
    </row>
    <row r="4656" spans="4:4" x14ac:dyDescent="0.2">
      <c r="D4656" s="150"/>
    </row>
    <row r="4657" spans="4:4" x14ac:dyDescent="0.2">
      <c r="D4657" s="150"/>
    </row>
    <row r="4658" spans="4:4" x14ac:dyDescent="0.2">
      <c r="D4658" s="150"/>
    </row>
    <row r="4659" spans="4:4" x14ac:dyDescent="0.2">
      <c r="D4659" s="150"/>
    </row>
    <row r="4660" spans="4:4" x14ac:dyDescent="0.2">
      <c r="D4660" s="150"/>
    </row>
    <row r="4661" spans="4:4" x14ac:dyDescent="0.2">
      <c r="D4661" s="150"/>
    </row>
    <row r="4662" spans="4:4" x14ac:dyDescent="0.2">
      <c r="D4662" s="150"/>
    </row>
    <row r="4663" spans="4:4" x14ac:dyDescent="0.2">
      <c r="D4663" s="150"/>
    </row>
    <row r="4664" spans="4:4" x14ac:dyDescent="0.2">
      <c r="D4664" s="150"/>
    </row>
    <row r="4665" spans="4:4" x14ac:dyDescent="0.2">
      <c r="D4665" s="150"/>
    </row>
    <row r="4666" spans="4:4" x14ac:dyDescent="0.2">
      <c r="D4666" s="150"/>
    </row>
    <row r="4667" spans="4:4" x14ac:dyDescent="0.2">
      <c r="D4667" s="150"/>
    </row>
    <row r="4668" spans="4:4" x14ac:dyDescent="0.2">
      <c r="D4668" s="150"/>
    </row>
    <row r="4669" spans="4:4" x14ac:dyDescent="0.2">
      <c r="D4669" s="150"/>
    </row>
    <row r="4670" spans="4:4" x14ac:dyDescent="0.2">
      <c r="D4670" s="150"/>
    </row>
    <row r="4671" spans="4:4" x14ac:dyDescent="0.2">
      <c r="D4671" s="150"/>
    </row>
    <row r="4672" spans="4:4" x14ac:dyDescent="0.2">
      <c r="D4672" s="150"/>
    </row>
    <row r="4673" spans="4:4" x14ac:dyDescent="0.2">
      <c r="D4673" s="150"/>
    </row>
    <row r="4674" spans="4:4" x14ac:dyDescent="0.2">
      <c r="D4674" s="150"/>
    </row>
    <row r="4675" spans="4:4" x14ac:dyDescent="0.2">
      <c r="D4675" s="150"/>
    </row>
    <row r="4676" spans="4:4" x14ac:dyDescent="0.2">
      <c r="D4676" s="150"/>
    </row>
    <row r="4677" spans="4:4" x14ac:dyDescent="0.2">
      <c r="D4677" s="150"/>
    </row>
    <row r="4678" spans="4:4" x14ac:dyDescent="0.2">
      <c r="D4678" s="150"/>
    </row>
    <row r="4679" spans="4:4" x14ac:dyDescent="0.2">
      <c r="D4679" s="150"/>
    </row>
    <row r="4680" spans="4:4" x14ac:dyDescent="0.2">
      <c r="D4680" s="150"/>
    </row>
    <row r="4681" spans="4:4" x14ac:dyDescent="0.2">
      <c r="D4681" s="150"/>
    </row>
    <row r="4682" spans="4:4" x14ac:dyDescent="0.2">
      <c r="D4682" s="150"/>
    </row>
    <row r="4683" spans="4:4" x14ac:dyDescent="0.2">
      <c r="D4683" s="150"/>
    </row>
    <row r="4684" spans="4:4" x14ac:dyDescent="0.2">
      <c r="D4684" s="150"/>
    </row>
    <row r="4685" spans="4:4" x14ac:dyDescent="0.2">
      <c r="D4685" s="150"/>
    </row>
    <row r="4686" spans="4:4" x14ac:dyDescent="0.2">
      <c r="D4686" s="150"/>
    </row>
    <row r="4687" spans="4:4" x14ac:dyDescent="0.2">
      <c r="D4687" s="150"/>
    </row>
    <row r="4688" spans="4:4" x14ac:dyDescent="0.2">
      <c r="D4688" s="150"/>
    </row>
    <row r="4689" spans="4:4" x14ac:dyDescent="0.2">
      <c r="D4689" s="150"/>
    </row>
    <row r="4690" spans="4:4" x14ac:dyDescent="0.2">
      <c r="D4690" s="150"/>
    </row>
    <row r="4691" spans="4:4" x14ac:dyDescent="0.2">
      <c r="D4691" s="150"/>
    </row>
    <row r="4692" spans="4:4" x14ac:dyDescent="0.2">
      <c r="D4692" s="150"/>
    </row>
    <row r="4693" spans="4:4" x14ac:dyDescent="0.2">
      <c r="D4693" s="150"/>
    </row>
    <row r="4694" spans="4:4" x14ac:dyDescent="0.2">
      <c r="D4694" s="150"/>
    </row>
    <row r="4695" spans="4:4" x14ac:dyDescent="0.2">
      <c r="D4695" s="150"/>
    </row>
    <row r="4696" spans="4:4" x14ac:dyDescent="0.2">
      <c r="D4696" s="150"/>
    </row>
    <row r="4697" spans="4:4" x14ac:dyDescent="0.2">
      <c r="D4697" s="150"/>
    </row>
    <row r="4698" spans="4:4" x14ac:dyDescent="0.2">
      <c r="D4698" s="150"/>
    </row>
    <row r="4699" spans="4:4" x14ac:dyDescent="0.2">
      <c r="D4699" s="150"/>
    </row>
    <row r="4700" spans="4:4" x14ac:dyDescent="0.2">
      <c r="D4700" s="150"/>
    </row>
    <row r="4701" spans="4:4" x14ac:dyDescent="0.2">
      <c r="D4701" s="150"/>
    </row>
    <row r="4702" spans="4:4" x14ac:dyDescent="0.2">
      <c r="D4702" s="150"/>
    </row>
    <row r="4703" spans="4:4" x14ac:dyDescent="0.2">
      <c r="D4703" s="150"/>
    </row>
    <row r="4704" spans="4:4" x14ac:dyDescent="0.2">
      <c r="D4704" s="150"/>
    </row>
    <row r="4705" spans="4:4" x14ac:dyDescent="0.2">
      <c r="D4705" s="150"/>
    </row>
    <row r="4706" spans="4:4" x14ac:dyDescent="0.2">
      <c r="D4706" s="150"/>
    </row>
    <row r="4707" spans="4:4" x14ac:dyDescent="0.2">
      <c r="D4707" s="150"/>
    </row>
    <row r="4708" spans="4:4" x14ac:dyDescent="0.2">
      <c r="D4708" s="150"/>
    </row>
    <row r="4709" spans="4:4" x14ac:dyDescent="0.2">
      <c r="D4709" s="150"/>
    </row>
    <row r="4710" spans="4:4" x14ac:dyDescent="0.2">
      <c r="D4710" s="150"/>
    </row>
    <row r="4711" spans="4:4" x14ac:dyDescent="0.2">
      <c r="D4711" s="150"/>
    </row>
    <row r="4712" spans="4:4" x14ac:dyDescent="0.2">
      <c r="D4712" s="150"/>
    </row>
    <row r="4713" spans="4:4" x14ac:dyDescent="0.2">
      <c r="D4713" s="150"/>
    </row>
    <row r="4714" spans="4:4" x14ac:dyDescent="0.2">
      <c r="D4714" s="150"/>
    </row>
    <row r="4715" spans="4:4" x14ac:dyDescent="0.2">
      <c r="D4715" s="150"/>
    </row>
    <row r="4716" spans="4:4" x14ac:dyDescent="0.2">
      <c r="D4716" s="150"/>
    </row>
    <row r="4717" spans="4:4" x14ac:dyDescent="0.2">
      <c r="D4717" s="150"/>
    </row>
    <row r="4718" spans="4:4" x14ac:dyDescent="0.2">
      <c r="D4718" s="150"/>
    </row>
    <row r="4719" spans="4:4" x14ac:dyDescent="0.2">
      <c r="D4719" s="150"/>
    </row>
    <row r="4720" spans="4:4" x14ac:dyDescent="0.2">
      <c r="D4720" s="150"/>
    </row>
    <row r="4721" spans="4:4" x14ac:dyDescent="0.2">
      <c r="D4721" s="150"/>
    </row>
    <row r="4722" spans="4:4" x14ac:dyDescent="0.2">
      <c r="D4722" s="150"/>
    </row>
    <row r="4723" spans="4:4" x14ac:dyDescent="0.2">
      <c r="D4723" s="150"/>
    </row>
    <row r="4724" spans="4:4" x14ac:dyDescent="0.2">
      <c r="D4724" s="150"/>
    </row>
    <row r="4725" spans="4:4" x14ac:dyDescent="0.2">
      <c r="D4725" s="150"/>
    </row>
    <row r="4726" spans="4:4" x14ac:dyDescent="0.2">
      <c r="D4726" s="150"/>
    </row>
    <row r="4727" spans="4:4" x14ac:dyDescent="0.2">
      <c r="D4727" s="150"/>
    </row>
    <row r="4728" spans="4:4" x14ac:dyDescent="0.2">
      <c r="D4728" s="150"/>
    </row>
    <row r="4729" spans="4:4" x14ac:dyDescent="0.2">
      <c r="D4729" s="150"/>
    </row>
    <row r="4730" spans="4:4" x14ac:dyDescent="0.2">
      <c r="D4730" s="150"/>
    </row>
    <row r="4731" spans="4:4" x14ac:dyDescent="0.2">
      <c r="D4731" s="150"/>
    </row>
    <row r="4732" spans="4:4" x14ac:dyDescent="0.2">
      <c r="D4732" s="150"/>
    </row>
    <row r="4733" spans="4:4" x14ac:dyDescent="0.2">
      <c r="D4733" s="150"/>
    </row>
    <row r="4734" spans="4:4" x14ac:dyDescent="0.2">
      <c r="D4734" s="150"/>
    </row>
    <row r="4735" spans="4:4" x14ac:dyDescent="0.2">
      <c r="D4735" s="150"/>
    </row>
    <row r="4736" spans="4:4" x14ac:dyDescent="0.2">
      <c r="D4736" s="150"/>
    </row>
    <row r="4737" spans="4:4" x14ac:dyDescent="0.2">
      <c r="D4737" s="150"/>
    </row>
    <row r="4738" spans="4:4" x14ac:dyDescent="0.2">
      <c r="D4738" s="150"/>
    </row>
    <row r="4739" spans="4:4" x14ac:dyDescent="0.2">
      <c r="D4739" s="150"/>
    </row>
    <row r="4740" spans="4:4" x14ac:dyDescent="0.2">
      <c r="D4740" s="150"/>
    </row>
    <row r="4741" spans="4:4" x14ac:dyDescent="0.2">
      <c r="D4741" s="150"/>
    </row>
    <row r="4742" spans="4:4" x14ac:dyDescent="0.2">
      <c r="D4742" s="150"/>
    </row>
    <row r="4743" spans="4:4" x14ac:dyDescent="0.2">
      <c r="D4743" s="150"/>
    </row>
    <row r="4744" spans="4:4" x14ac:dyDescent="0.2">
      <c r="D4744" s="150"/>
    </row>
    <row r="4745" spans="4:4" x14ac:dyDescent="0.2">
      <c r="D4745" s="150"/>
    </row>
    <row r="4746" spans="4:4" x14ac:dyDescent="0.2">
      <c r="D4746" s="150"/>
    </row>
    <row r="4747" spans="4:4" x14ac:dyDescent="0.2">
      <c r="D4747" s="150"/>
    </row>
    <row r="4748" spans="4:4" x14ac:dyDescent="0.2">
      <c r="D4748" s="150"/>
    </row>
    <row r="4749" spans="4:4" x14ac:dyDescent="0.2">
      <c r="D4749" s="150"/>
    </row>
    <row r="4750" spans="4:4" x14ac:dyDescent="0.2">
      <c r="D4750" s="150"/>
    </row>
    <row r="4751" spans="4:4" x14ac:dyDescent="0.2">
      <c r="D4751" s="150"/>
    </row>
    <row r="4752" spans="4:4" x14ac:dyDescent="0.2">
      <c r="D4752" s="150"/>
    </row>
    <row r="4753" spans="4:4" x14ac:dyDescent="0.2">
      <c r="D4753" s="150"/>
    </row>
    <row r="4754" spans="4:4" x14ac:dyDescent="0.2">
      <c r="D4754" s="150"/>
    </row>
    <row r="4755" spans="4:4" x14ac:dyDescent="0.2">
      <c r="D4755" s="150"/>
    </row>
    <row r="4756" spans="4:4" x14ac:dyDescent="0.2">
      <c r="D4756" s="150"/>
    </row>
    <row r="4757" spans="4:4" x14ac:dyDescent="0.2">
      <c r="D4757" s="150"/>
    </row>
    <row r="4758" spans="4:4" x14ac:dyDescent="0.2">
      <c r="D4758" s="150"/>
    </row>
    <row r="4759" spans="4:4" x14ac:dyDescent="0.2">
      <c r="D4759" s="150"/>
    </row>
    <row r="4760" spans="4:4" x14ac:dyDescent="0.2">
      <c r="D4760" s="150"/>
    </row>
    <row r="4761" spans="4:4" x14ac:dyDescent="0.2">
      <c r="D4761" s="150"/>
    </row>
    <row r="4762" spans="4:4" x14ac:dyDescent="0.2">
      <c r="D4762" s="150"/>
    </row>
    <row r="4763" spans="4:4" x14ac:dyDescent="0.2">
      <c r="D4763" s="150"/>
    </row>
    <row r="4764" spans="4:4" x14ac:dyDescent="0.2">
      <c r="D4764" s="150"/>
    </row>
    <row r="4765" spans="4:4" x14ac:dyDescent="0.2">
      <c r="D4765" s="150"/>
    </row>
    <row r="4766" spans="4:4" x14ac:dyDescent="0.2">
      <c r="D4766" s="150"/>
    </row>
    <row r="4767" spans="4:4" x14ac:dyDescent="0.2">
      <c r="D4767" s="150"/>
    </row>
    <row r="4768" spans="4:4" x14ac:dyDescent="0.2">
      <c r="D4768" s="150"/>
    </row>
    <row r="4769" spans="4:4" x14ac:dyDescent="0.2">
      <c r="D4769" s="150"/>
    </row>
    <row r="4770" spans="4:4" x14ac:dyDescent="0.2">
      <c r="D4770" s="150"/>
    </row>
    <row r="4771" spans="4:4" x14ac:dyDescent="0.2">
      <c r="D4771" s="150"/>
    </row>
    <row r="4772" spans="4:4" x14ac:dyDescent="0.2">
      <c r="D4772" s="150"/>
    </row>
    <row r="4773" spans="4:4" x14ac:dyDescent="0.2">
      <c r="D4773" s="150"/>
    </row>
    <row r="4774" spans="4:4" x14ac:dyDescent="0.2">
      <c r="D4774" s="150"/>
    </row>
    <row r="4775" spans="4:4" x14ac:dyDescent="0.2">
      <c r="D4775" s="150"/>
    </row>
    <row r="4776" spans="4:4" x14ac:dyDescent="0.2">
      <c r="D4776" s="150"/>
    </row>
    <row r="4777" spans="4:4" x14ac:dyDescent="0.2">
      <c r="D4777" s="150"/>
    </row>
    <row r="4778" spans="4:4" x14ac:dyDescent="0.2">
      <c r="D4778" s="150"/>
    </row>
    <row r="4779" spans="4:4" x14ac:dyDescent="0.2">
      <c r="D4779" s="150"/>
    </row>
    <row r="4780" spans="4:4" x14ac:dyDescent="0.2">
      <c r="D4780" s="150"/>
    </row>
    <row r="4781" spans="4:4" x14ac:dyDescent="0.2">
      <c r="D4781" s="150"/>
    </row>
    <row r="4782" spans="4:4" x14ac:dyDescent="0.2">
      <c r="D4782" s="150"/>
    </row>
    <row r="4783" spans="4:4" x14ac:dyDescent="0.2">
      <c r="D4783" s="150"/>
    </row>
    <row r="4784" spans="4:4" x14ac:dyDescent="0.2">
      <c r="D4784" s="150"/>
    </row>
    <row r="4785" spans="4:4" x14ac:dyDescent="0.2">
      <c r="D4785" s="150"/>
    </row>
    <row r="4786" spans="4:4" x14ac:dyDescent="0.2">
      <c r="D4786" s="150"/>
    </row>
    <row r="4787" spans="4:4" x14ac:dyDescent="0.2">
      <c r="D4787" s="150"/>
    </row>
    <row r="4788" spans="4:4" x14ac:dyDescent="0.2">
      <c r="D4788" s="150"/>
    </row>
    <row r="4789" spans="4:4" x14ac:dyDescent="0.2">
      <c r="D4789" s="150"/>
    </row>
    <row r="4790" spans="4:4" x14ac:dyDescent="0.2">
      <c r="D4790" s="150"/>
    </row>
    <row r="4791" spans="4:4" x14ac:dyDescent="0.2">
      <c r="D4791" s="150"/>
    </row>
    <row r="4792" spans="4:4" x14ac:dyDescent="0.2">
      <c r="D4792" s="150"/>
    </row>
    <row r="4793" spans="4:4" x14ac:dyDescent="0.2">
      <c r="D4793" s="150"/>
    </row>
    <row r="4794" spans="4:4" x14ac:dyDescent="0.2">
      <c r="D4794" s="150"/>
    </row>
    <row r="4795" spans="4:4" x14ac:dyDescent="0.2">
      <c r="D4795" s="150"/>
    </row>
    <row r="4796" spans="4:4" x14ac:dyDescent="0.2">
      <c r="D4796" s="150"/>
    </row>
    <row r="4797" spans="4:4" x14ac:dyDescent="0.2">
      <c r="D4797" s="150"/>
    </row>
    <row r="4798" spans="4:4" x14ac:dyDescent="0.2">
      <c r="D4798" s="150"/>
    </row>
    <row r="4799" spans="4:4" x14ac:dyDescent="0.2">
      <c r="D4799" s="150"/>
    </row>
    <row r="4800" spans="4:4" x14ac:dyDescent="0.2">
      <c r="D4800" s="150"/>
    </row>
    <row r="4801" spans="4:4" x14ac:dyDescent="0.2">
      <c r="D4801" s="150"/>
    </row>
    <row r="4802" spans="4:4" x14ac:dyDescent="0.2">
      <c r="D4802" s="150"/>
    </row>
    <row r="4803" spans="4:4" x14ac:dyDescent="0.2">
      <c r="D4803" s="150"/>
    </row>
    <row r="4804" spans="4:4" x14ac:dyDescent="0.2">
      <c r="D4804" s="150"/>
    </row>
    <row r="4805" spans="4:4" x14ac:dyDescent="0.2">
      <c r="D4805" s="150"/>
    </row>
    <row r="4806" spans="4:4" x14ac:dyDescent="0.2">
      <c r="D4806" s="150"/>
    </row>
    <row r="4807" spans="4:4" x14ac:dyDescent="0.2">
      <c r="D4807" s="150"/>
    </row>
    <row r="4808" spans="4:4" x14ac:dyDescent="0.2">
      <c r="D4808" s="150"/>
    </row>
    <row r="4809" spans="4:4" x14ac:dyDescent="0.2">
      <c r="D4809" s="150"/>
    </row>
    <row r="4810" spans="4:4" x14ac:dyDescent="0.2">
      <c r="D4810" s="150"/>
    </row>
    <row r="4811" spans="4:4" x14ac:dyDescent="0.2">
      <c r="D4811" s="150"/>
    </row>
    <row r="4812" spans="4:4" x14ac:dyDescent="0.2">
      <c r="D4812" s="150"/>
    </row>
    <row r="4813" spans="4:4" x14ac:dyDescent="0.2">
      <c r="D4813" s="150"/>
    </row>
    <row r="4814" spans="4:4" x14ac:dyDescent="0.2">
      <c r="D4814" s="150"/>
    </row>
    <row r="4815" spans="4:4" x14ac:dyDescent="0.2">
      <c r="D4815" s="150"/>
    </row>
    <row r="4816" spans="4:4" x14ac:dyDescent="0.2">
      <c r="D4816" s="150"/>
    </row>
    <row r="4817" spans="4:4" x14ac:dyDescent="0.2">
      <c r="D4817" s="150"/>
    </row>
    <row r="4818" spans="4:4" x14ac:dyDescent="0.2">
      <c r="D4818" s="150"/>
    </row>
    <row r="4819" spans="4:4" x14ac:dyDescent="0.2">
      <c r="D4819" s="150"/>
    </row>
    <row r="4820" spans="4:4" x14ac:dyDescent="0.2">
      <c r="D4820" s="150"/>
    </row>
    <row r="4821" spans="4:4" x14ac:dyDescent="0.2">
      <c r="D4821" s="150"/>
    </row>
    <row r="4822" spans="4:4" x14ac:dyDescent="0.2">
      <c r="D4822" s="150"/>
    </row>
    <row r="4823" spans="4:4" x14ac:dyDescent="0.2">
      <c r="D4823" s="150"/>
    </row>
    <row r="4824" spans="4:4" x14ac:dyDescent="0.2">
      <c r="D4824" s="150"/>
    </row>
    <row r="4825" spans="4:4" x14ac:dyDescent="0.2">
      <c r="D4825" s="150"/>
    </row>
    <row r="4826" spans="4:4" x14ac:dyDescent="0.2">
      <c r="D4826" s="150"/>
    </row>
    <row r="4827" spans="4:4" x14ac:dyDescent="0.2">
      <c r="D4827" s="150"/>
    </row>
    <row r="4828" spans="4:4" x14ac:dyDescent="0.2">
      <c r="D4828" s="150"/>
    </row>
    <row r="4829" spans="4:4" x14ac:dyDescent="0.2">
      <c r="D4829" s="150"/>
    </row>
    <row r="4830" spans="4:4" x14ac:dyDescent="0.2">
      <c r="D4830" s="150"/>
    </row>
    <row r="4831" spans="4:4" x14ac:dyDescent="0.2">
      <c r="D4831" s="150"/>
    </row>
    <row r="4832" spans="4:4" x14ac:dyDescent="0.2">
      <c r="D4832" s="150"/>
    </row>
    <row r="4833" spans="4:4" x14ac:dyDescent="0.2">
      <c r="D4833" s="150"/>
    </row>
    <row r="4834" spans="4:4" x14ac:dyDescent="0.2">
      <c r="D4834" s="150"/>
    </row>
    <row r="4835" spans="4:4" x14ac:dyDescent="0.2">
      <c r="D4835" s="150"/>
    </row>
    <row r="4836" spans="4:4" x14ac:dyDescent="0.2">
      <c r="D4836" s="150"/>
    </row>
    <row r="4837" spans="4:4" x14ac:dyDescent="0.2">
      <c r="D4837" s="150"/>
    </row>
    <row r="4838" spans="4:4" x14ac:dyDescent="0.2">
      <c r="D4838" s="150"/>
    </row>
    <row r="4839" spans="4:4" x14ac:dyDescent="0.2">
      <c r="D4839" s="150"/>
    </row>
    <row r="4840" spans="4:4" x14ac:dyDescent="0.2">
      <c r="D4840" s="150"/>
    </row>
    <row r="4841" spans="4:4" x14ac:dyDescent="0.2">
      <c r="D4841" s="150"/>
    </row>
    <row r="4842" spans="4:4" x14ac:dyDescent="0.2">
      <c r="D4842" s="150"/>
    </row>
    <row r="4843" spans="4:4" x14ac:dyDescent="0.2">
      <c r="D4843" s="150"/>
    </row>
    <row r="4844" spans="4:4" x14ac:dyDescent="0.2">
      <c r="D4844" s="150"/>
    </row>
    <row r="4845" spans="4:4" x14ac:dyDescent="0.2">
      <c r="D4845" s="150"/>
    </row>
    <row r="4846" spans="4:4" x14ac:dyDescent="0.2">
      <c r="D4846" s="150"/>
    </row>
    <row r="4847" spans="4:4" x14ac:dyDescent="0.2">
      <c r="D4847" s="150"/>
    </row>
    <row r="4848" spans="4:4" x14ac:dyDescent="0.2">
      <c r="D4848" s="150"/>
    </row>
    <row r="4849" spans="4:4" x14ac:dyDescent="0.2">
      <c r="D4849" s="150"/>
    </row>
    <row r="4850" spans="4:4" x14ac:dyDescent="0.2">
      <c r="D4850" s="150"/>
    </row>
    <row r="4851" spans="4:4" x14ac:dyDescent="0.2">
      <c r="D4851" s="150"/>
    </row>
    <row r="4852" spans="4:4" x14ac:dyDescent="0.2">
      <c r="D4852" s="150"/>
    </row>
    <row r="4853" spans="4:4" x14ac:dyDescent="0.2">
      <c r="D4853" s="150"/>
    </row>
    <row r="4854" spans="4:4" x14ac:dyDescent="0.2">
      <c r="D4854" s="150"/>
    </row>
    <row r="4855" spans="4:4" x14ac:dyDescent="0.2">
      <c r="D4855" s="150"/>
    </row>
    <row r="4856" spans="4:4" x14ac:dyDescent="0.2">
      <c r="D4856" s="150"/>
    </row>
    <row r="4857" spans="4:4" x14ac:dyDescent="0.2">
      <c r="D4857" s="150"/>
    </row>
    <row r="4858" spans="4:4" x14ac:dyDescent="0.2">
      <c r="D4858" s="150"/>
    </row>
    <row r="4859" spans="4:4" x14ac:dyDescent="0.2">
      <c r="D4859" s="150"/>
    </row>
    <row r="4860" spans="4:4" x14ac:dyDescent="0.2">
      <c r="D4860" s="150"/>
    </row>
    <row r="4861" spans="4:4" x14ac:dyDescent="0.2">
      <c r="D4861" s="150"/>
    </row>
    <row r="4862" spans="4:4" x14ac:dyDescent="0.2">
      <c r="D4862" s="150"/>
    </row>
    <row r="4863" spans="4:4" x14ac:dyDescent="0.2">
      <c r="D4863" s="150"/>
    </row>
    <row r="4864" spans="4:4" x14ac:dyDescent="0.2">
      <c r="D4864" s="150"/>
    </row>
    <row r="4865" spans="4:4" x14ac:dyDescent="0.2">
      <c r="D4865" s="150"/>
    </row>
    <row r="4866" spans="4:4" x14ac:dyDescent="0.2">
      <c r="D4866" s="150"/>
    </row>
    <row r="4867" spans="4:4" x14ac:dyDescent="0.2">
      <c r="D4867" s="150"/>
    </row>
    <row r="4868" spans="4:4" x14ac:dyDescent="0.2">
      <c r="D4868" s="150"/>
    </row>
    <row r="4869" spans="4:4" x14ac:dyDescent="0.2">
      <c r="D4869" s="150"/>
    </row>
    <row r="4870" spans="4:4" x14ac:dyDescent="0.2">
      <c r="D4870" s="150"/>
    </row>
    <row r="4871" spans="4:4" x14ac:dyDescent="0.2">
      <c r="D4871" s="150"/>
    </row>
    <row r="4872" spans="4:4" x14ac:dyDescent="0.2">
      <c r="D4872" s="150"/>
    </row>
    <row r="4873" spans="4:4" x14ac:dyDescent="0.2">
      <c r="D4873" s="150"/>
    </row>
    <row r="4874" spans="4:4" x14ac:dyDescent="0.2">
      <c r="D4874" s="150"/>
    </row>
    <row r="4875" spans="4:4" x14ac:dyDescent="0.2">
      <c r="D4875" s="150"/>
    </row>
    <row r="4876" spans="4:4" x14ac:dyDescent="0.2">
      <c r="D4876" s="150"/>
    </row>
    <row r="4877" spans="4:4" x14ac:dyDescent="0.2">
      <c r="D4877" s="150"/>
    </row>
    <row r="4878" spans="4:4" x14ac:dyDescent="0.2">
      <c r="D4878" s="150"/>
    </row>
    <row r="4879" spans="4:4" x14ac:dyDescent="0.2">
      <c r="D4879" s="150"/>
    </row>
    <row r="4880" spans="4:4" x14ac:dyDescent="0.2">
      <c r="D4880" s="150"/>
    </row>
    <row r="4881" spans="4:4" x14ac:dyDescent="0.2">
      <c r="D4881" s="150"/>
    </row>
    <row r="4882" spans="4:4" x14ac:dyDescent="0.2">
      <c r="D4882" s="150"/>
    </row>
    <row r="4883" spans="4:4" x14ac:dyDescent="0.2">
      <c r="D4883" s="150"/>
    </row>
    <row r="4884" spans="4:4" x14ac:dyDescent="0.2">
      <c r="D4884" s="150"/>
    </row>
    <row r="4885" spans="4:4" x14ac:dyDescent="0.2">
      <c r="D4885" s="150"/>
    </row>
    <row r="4886" spans="4:4" x14ac:dyDescent="0.2">
      <c r="D4886" s="150"/>
    </row>
    <row r="4887" spans="4:4" x14ac:dyDescent="0.2">
      <c r="D4887" s="150"/>
    </row>
    <row r="4888" spans="4:4" x14ac:dyDescent="0.2">
      <c r="D4888" s="150"/>
    </row>
    <row r="4889" spans="4:4" x14ac:dyDescent="0.2">
      <c r="D4889" s="150"/>
    </row>
    <row r="4890" spans="4:4" x14ac:dyDescent="0.2">
      <c r="D4890" s="150"/>
    </row>
    <row r="4891" spans="4:4" x14ac:dyDescent="0.2">
      <c r="D4891" s="150"/>
    </row>
    <row r="4892" spans="4:4" x14ac:dyDescent="0.2">
      <c r="D4892" s="150"/>
    </row>
    <row r="4893" spans="4:4" x14ac:dyDescent="0.2">
      <c r="D4893" s="150"/>
    </row>
    <row r="4894" spans="4:4" x14ac:dyDescent="0.2">
      <c r="D4894" s="150"/>
    </row>
    <row r="4895" spans="4:4" x14ac:dyDescent="0.2">
      <c r="D4895" s="150"/>
    </row>
    <row r="4896" spans="4:4" x14ac:dyDescent="0.2">
      <c r="D4896" s="150"/>
    </row>
    <row r="4897" spans="4:4" x14ac:dyDescent="0.2">
      <c r="D4897" s="150"/>
    </row>
    <row r="4898" spans="4:4" x14ac:dyDescent="0.2">
      <c r="D4898" s="150"/>
    </row>
    <row r="4899" spans="4:4" x14ac:dyDescent="0.2">
      <c r="D4899" s="150"/>
    </row>
    <row r="4900" spans="4:4" x14ac:dyDescent="0.2">
      <c r="D4900" s="150"/>
    </row>
    <row r="4901" spans="4:4" x14ac:dyDescent="0.2">
      <c r="D4901" s="150"/>
    </row>
    <row r="4902" spans="4:4" x14ac:dyDescent="0.2">
      <c r="D4902" s="150"/>
    </row>
    <row r="4903" spans="4:4" x14ac:dyDescent="0.2">
      <c r="D4903" s="150"/>
    </row>
    <row r="4904" spans="4:4" x14ac:dyDescent="0.2">
      <c r="D4904" s="150"/>
    </row>
    <row r="4905" spans="4:4" x14ac:dyDescent="0.2">
      <c r="D4905" s="150"/>
    </row>
    <row r="4906" spans="4:4" x14ac:dyDescent="0.2">
      <c r="D4906" s="150"/>
    </row>
    <row r="4907" spans="4:4" x14ac:dyDescent="0.2">
      <c r="D4907" s="150"/>
    </row>
    <row r="4908" spans="4:4" x14ac:dyDescent="0.2">
      <c r="D4908" s="150"/>
    </row>
    <row r="4909" spans="4:4" x14ac:dyDescent="0.2">
      <c r="D4909" s="150"/>
    </row>
    <row r="4910" spans="4:4" x14ac:dyDescent="0.2">
      <c r="D4910" s="150"/>
    </row>
    <row r="4911" spans="4:4" x14ac:dyDescent="0.2">
      <c r="D4911" s="150"/>
    </row>
    <row r="4912" spans="4:4" x14ac:dyDescent="0.2">
      <c r="D4912" s="150"/>
    </row>
    <row r="4913" spans="4:4" x14ac:dyDescent="0.2">
      <c r="D4913" s="150"/>
    </row>
    <row r="4914" spans="4:4" x14ac:dyDescent="0.2">
      <c r="D4914" s="150"/>
    </row>
    <row r="4915" spans="4:4" x14ac:dyDescent="0.2">
      <c r="D4915" s="150"/>
    </row>
    <row r="4916" spans="4:4" x14ac:dyDescent="0.2">
      <c r="D4916" s="150"/>
    </row>
    <row r="4917" spans="4:4" x14ac:dyDescent="0.2">
      <c r="D4917" s="150"/>
    </row>
    <row r="4918" spans="4:4" x14ac:dyDescent="0.2">
      <c r="D4918" s="150"/>
    </row>
    <row r="4919" spans="4:4" x14ac:dyDescent="0.2">
      <c r="D4919" s="150"/>
    </row>
    <row r="4920" spans="4:4" x14ac:dyDescent="0.2">
      <c r="D4920" s="150"/>
    </row>
    <row r="4921" spans="4:4" x14ac:dyDescent="0.2">
      <c r="D4921" s="150"/>
    </row>
    <row r="4922" spans="4:4" x14ac:dyDescent="0.2">
      <c r="D4922" s="150"/>
    </row>
    <row r="4923" spans="4:4" x14ac:dyDescent="0.2">
      <c r="D4923" s="150"/>
    </row>
    <row r="4924" spans="4:4" x14ac:dyDescent="0.2">
      <c r="D4924" s="150"/>
    </row>
    <row r="4925" spans="4:4" x14ac:dyDescent="0.2">
      <c r="D4925" s="150"/>
    </row>
    <row r="4926" spans="4:4" x14ac:dyDescent="0.2">
      <c r="D4926" s="150"/>
    </row>
    <row r="4927" spans="4:4" x14ac:dyDescent="0.2">
      <c r="D4927" s="150"/>
    </row>
    <row r="4928" spans="4:4" x14ac:dyDescent="0.2">
      <c r="D4928" s="150"/>
    </row>
    <row r="4929" spans="4:4" x14ac:dyDescent="0.2">
      <c r="D4929" s="150"/>
    </row>
    <row r="4930" spans="4:4" x14ac:dyDescent="0.2">
      <c r="D4930" s="150"/>
    </row>
    <row r="4931" spans="4:4" x14ac:dyDescent="0.2">
      <c r="D4931" s="150"/>
    </row>
    <row r="4932" spans="4:4" x14ac:dyDescent="0.2">
      <c r="D4932" s="150"/>
    </row>
    <row r="4933" spans="4:4" x14ac:dyDescent="0.2">
      <c r="D4933" s="150"/>
    </row>
    <row r="4934" spans="4:4" x14ac:dyDescent="0.2">
      <c r="D4934" s="150"/>
    </row>
    <row r="4935" spans="4:4" x14ac:dyDescent="0.2">
      <c r="D4935" s="150"/>
    </row>
    <row r="4936" spans="4:4" x14ac:dyDescent="0.2">
      <c r="D4936" s="150"/>
    </row>
    <row r="4937" spans="4:4" x14ac:dyDescent="0.2">
      <c r="D4937" s="150"/>
    </row>
    <row r="4938" spans="4:4" x14ac:dyDescent="0.2">
      <c r="D4938" s="150"/>
    </row>
    <row r="4939" spans="4:4" x14ac:dyDescent="0.2">
      <c r="D4939" s="150"/>
    </row>
    <row r="4940" spans="4:4" x14ac:dyDescent="0.2">
      <c r="D4940" s="150"/>
    </row>
    <row r="4941" spans="4:4" x14ac:dyDescent="0.2">
      <c r="D4941" s="150"/>
    </row>
    <row r="4942" spans="4:4" x14ac:dyDescent="0.2">
      <c r="D4942" s="150"/>
    </row>
    <row r="4943" spans="4:4" x14ac:dyDescent="0.2">
      <c r="D4943" s="150"/>
    </row>
    <row r="4944" spans="4:4" x14ac:dyDescent="0.2">
      <c r="D4944" s="150"/>
    </row>
    <row r="4945" spans="4:4" x14ac:dyDescent="0.2">
      <c r="D4945" s="150"/>
    </row>
    <row r="4946" spans="4:4" x14ac:dyDescent="0.2">
      <c r="D4946" s="150"/>
    </row>
    <row r="4947" spans="4:4" x14ac:dyDescent="0.2">
      <c r="D4947" s="150"/>
    </row>
    <row r="4948" spans="4:4" x14ac:dyDescent="0.2">
      <c r="D4948" s="150"/>
    </row>
    <row r="4949" spans="4:4" x14ac:dyDescent="0.2">
      <c r="D4949" s="150"/>
    </row>
    <row r="4950" spans="4:4" x14ac:dyDescent="0.2">
      <c r="D4950" s="150"/>
    </row>
    <row r="4951" spans="4:4" x14ac:dyDescent="0.2">
      <c r="D4951" s="150"/>
    </row>
    <row r="4952" spans="4:4" x14ac:dyDescent="0.2">
      <c r="D4952" s="150"/>
    </row>
    <row r="4953" spans="4:4" x14ac:dyDescent="0.2">
      <c r="D4953" s="150"/>
    </row>
    <row r="4954" spans="4:4" x14ac:dyDescent="0.2">
      <c r="D4954" s="150"/>
    </row>
    <row r="4955" spans="4:4" x14ac:dyDescent="0.2">
      <c r="D4955" s="150"/>
    </row>
    <row r="4956" spans="4:4" x14ac:dyDescent="0.2">
      <c r="D4956" s="150"/>
    </row>
    <row r="4957" spans="4:4" x14ac:dyDescent="0.2">
      <c r="D4957" s="150"/>
    </row>
    <row r="4958" spans="4:4" x14ac:dyDescent="0.2">
      <c r="D4958" s="150"/>
    </row>
    <row r="4959" spans="4:4" x14ac:dyDescent="0.2">
      <c r="D4959" s="150"/>
    </row>
    <row r="4960" spans="4:4" x14ac:dyDescent="0.2">
      <c r="D4960" s="150"/>
    </row>
    <row r="4961" spans="4:4" x14ac:dyDescent="0.2">
      <c r="D4961" s="150"/>
    </row>
    <row r="4962" spans="4:4" x14ac:dyDescent="0.2">
      <c r="D4962" s="150"/>
    </row>
    <row r="4963" spans="4:4" x14ac:dyDescent="0.2">
      <c r="D4963" s="150"/>
    </row>
    <row r="4964" spans="4:4" x14ac:dyDescent="0.2">
      <c r="D4964" s="150"/>
    </row>
    <row r="4965" spans="4:4" x14ac:dyDescent="0.2">
      <c r="D4965" s="150"/>
    </row>
    <row r="4966" spans="4:4" x14ac:dyDescent="0.2">
      <c r="D4966" s="150"/>
    </row>
    <row r="4967" spans="4:4" x14ac:dyDescent="0.2">
      <c r="D4967" s="150"/>
    </row>
    <row r="4968" spans="4:4" x14ac:dyDescent="0.2">
      <c r="D4968" s="150"/>
    </row>
    <row r="4969" spans="4:4" x14ac:dyDescent="0.2">
      <c r="D4969" s="150"/>
    </row>
    <row r="4970" spans="4:4" x14ac:dyDescent="0.2">
      <c r="D4970" s="150"/>
    </row>
    <row r="4971" spans="4:4" x14ac:dyDescent="0.2">
      <c r="D4971" s="150"/>
    </row>
    <row r="4972" spans="4:4" x14ac:dyDescent="0.2">
      <c r="D4972" s="150"/>
    </row>
    <row r="4973" spans="4:4" x14ac:dyDescent="0.2">
      <c r="D4973" s="150"/>
    </row>
    <row r="4974" spans="4:4" x14ac:dyDescent="0.2">
      <c r="D4974" s="150"/>
    </row>
    <row r="4975" spans="4:4" x14ac:dyDescent="0.2">
      <c r="D4975" s="150"/>
    </row>
    <row r="4976" spans="4:4" x14ac:dyDescent="0.2">
      <c r="D4976" s="150"/>
    </row>
    <row r="4977" spans="4:4" x14ac:dyDescent="0.2">
      <c r="D4977" s="150"/>
    </row>
    <row r="4978" spans="4:4" x14ac:dyDescent="0.2">
      <c r="D4978" s="150"/>
    </row>
    <row r="4979" spans="4:4" x14ac:dyDescent="0.2">
      <c r="D4979" s="150"/>
    </row>
    <row r="4980" spans="4:4" x14ac:dyDescent="0.2">
      <c r="D4980" s="150"/>
    </row>
    <row r="4981" spans="4:4" x14ac:dyDescent="0.2">
      <c r="D4981" s="150"/>
    </row>
    <row r="4982" spans="4:4" x14ac:dyDescent="0.2">
      <c r="D4982" s="150"/>
    </row>
    <row r="4983" spans="4:4" x14ac:dyDescent="0.2">
      <c r="D4983" s="150"/>
    </row>
    <row r="4984" spans="4:4" x14ac:dyDescent="0.2">
      <c r="D4984" s="150"/>
    </row>
    <row r="4985" spans="4:4" x14ac:dyDescent="0.2">
      <c r="D4985" s="150"/>
    </row>
    <row r="4986" spans="4:4" x14ac:dyDescent="0.2">
      <c r="D4986" s="150"/>
    </row>
    <row r="4987" spans="4:4" x14ac:dyDescent="0.2">
      <c r="D4987" s="150"/>
    </row>
    <row r="4988" spans="4:4" x14ac:dyDescent="0.2">
      <c r="D4988" s="150"/>
    </row>
    <row r="4989" spans="4:4" x14ac:dyDescent="0.2">
      <c r="D4989" s="150"/>
    </row>
    <row r="4990" spans="4:4" x14ac:dyDescent="0.2">
      <c r="D4990" s="150"/>
    </row>
    <row r="4991" spans="4:4" x14ac:dyDescent="0.2">
      <c r="D4991" s="150"/>
    </row>
    <row r="4992" spans="4:4" x14ac:dyDescent="0.2">
      <c r="D4992" s="150"/>
    </row>
    <row r="4993" spans="4:4" x14ac:dyDescent="0.2">
      <c r="D4993" s="150"/>
    </row>
  </sheetData>
  <mergeCells count="150">
    <mergeCell ref="C277:D277"/>
    <mergeCell ref="C278:D278"/>
    <mergeCell ref="C280:D280"/>
    <mergeCell ref="C281:D281"/>
    <mergeCell ref="C284:D284"/>
    <mergeCell ref="C267:D267"/>
    <mergeCell ref="C269:D269"/>
    <mergeCell ref="C270:D270"/>
    <mergeCell ref="C272:D272"/>
    <mergeCell ref="C273:D273"/>
    <mergeCell ref="C363:D363"/>
    <mergeCell ref="B370:G370"/>
    <mergeCell ref="C291:D291"/>
    <mergeCell ref="C292:D292"/>
    <mergeCell ref="C294:D294"/>
    <mergeCell ref="C300:D300"/>
    <mergeCell ref="C286:D286"/>
    <mergeCell ref="C287:D287"/>
    <mergeCell ref="C288:D288"/>
    <mergeCell ref="C289:D289"/>
    <mergeCell ref="C290:D290"/>
    <mergeCell ref="B368:G368"/>
    <mergeCell ref="C263:D263"/>
    <mergeCell ref="C264:D264"/>
    <mergeCell ref="C266:D266"/>
    <mergeCell ref="C251:D251"/>
    <mergeCell ref="C252:D252"/>
    <mergeCell ref="C253:D253"/>
    <mergeCell ref="C254:D254"/>
    <mergeCell ref="C255:D255"/>
    <mergeCell ref="C245:D245"/>
    <mergeCell ref="C246:D246"/>
    <mergeCell ref="C247:D247"/>
    <mergeCell ref="C249:D249"/>
    <mergeCell ref="C250:D250"/>
    <mergeCell ref="C257:D257"/>
    <mergeCell ref="C261:D261"/>
    <mergeCell ref="C231:D231"/>
    <mergeCell ref="C241:D241"/>
    <mergeCell ref="C242:D242"/>
    <mergeCell ref="C243:D243"/>
    <mergeCell ref="C244:D244"/>
    <mergeCell ref="C226:D226"/>
    <mergeCell ref="C227:D227"/>
    <mergeCell ref="C228:D228"/>
    <mergeCell ref="C229:D229"/>
    <mergeCell ref="C230:D230"/>
    <mergeCell ref="C204:D204"/>
    <mergeCell ref="C207:D207"/>
    <mergeCell ref="C208:D208"/>
    <mergeCell ref="C211:D211"/>
    <mergeCell ref="C216:D216"/>
    <mergeCell ref="C170:D170"/>
    <mergeCell ref="C166:D166"/>
    <mergeCell ref="C174:D174"/>
    <mergeCell ref="C181:D181"/>
    <mergeCell ref="C185:D185"/>
    <mergeCell ref="C188:D188"/>
    <mergeCell ref="C197:D197"/>
    <mergeCell ref="C200:D200"/>
    <mergeCell ref="C202:D202"/>
    <mergeCell ref="C150:D150"/>
    <mergeCell ref="C152:D152"/>
    <mergeCell ref="C154:D154"/>
    <mergeCell ref="C156:D156"/>
    <mergeCell ref="C164:D164"/>
    <mergeCell ref="C136:D136"/>
    <mergeCell ref="C141:D141"/>
    <mergeCell ref="C143:D143"/>
    <mergeCell ref="C145:D145"/>
    <mergeCell ref="C148:D148"/>
    <mergeCell ref="C125:D125"/>
    <mergeCell ref="C127:D127"/>
    <mergeCell ref="C130:D130"/>
    <mergeCell ref="C132:D132"/>
    <mergeCell ref="C134:D134"/>
    <mergeCell ref="C116:D116"/>
    <mergeCell ref="C117:D117"/>
    <mergeCell ref="C118:D118"/>
    <mergeCell ref="C119:D119"/>
    <mergeCell ref="C123:D123"/>
    <mergeCell ref="C111:D111"/>
    <mergeCell ref="C112:D112"/>
    <mergeCell ref="C113:D113"/>
    <mergeCell ref="C115:D115"/>
    <mergeCell ref="C103:D103"/>
    <mergeCell ref="C104:D104"/>
    <mergeCell ref="C105:D105"/>
    <mergeCell ref="C106:D106"/>
    <mergeCell ref="C107:D107"/>
    <mergeCell ref="C100:D100"/>
    <mergeCell ref="C101:D101"/>
    <mergeCell ref="C102:D102"/>
    <mergeCell ref="C91:D91"/>
    <mergeCell ref="C92:D92"/>
    <mergeCell ref="C93:D93"/>
    <mergeCell ref="C94:D94"/>
    <mergeCell ref="C95:D95"/>
    <mergeCell ref="C110:D110"/>
    <mergeCell ref="C79:D79"/>
    <mergeCell ref="C90:D90"/>
    <mergeCell ref="C69:D69"/>
    <mergeCell ref="C71:D71"/>
    <mergeCell ref="C73:D73"/>
    <mergeCell ref="C74:D74"/>
    <mergeCell ref="C75:D75"/>
    <mergeCell ref="C96:D96"/>
    <mergeCell ref="C97:D97"/>
    <mergeCell ref="C76:D76"/>
    <mergeCell ref="C77:D77"/>
    <mergeCell ref="C78:D78"/>
    <mergeCell ref="C24:D24"/>
    <mergeCell ref="C25:D25"/>
    <mergeCell ref="C26:D26"/>
    <mergeCell ref="C27:D27"/>
    <mergeCell ref="C29:D29"/>
    <mergeCell ref="C30:D30"/>
    <mergeCell ref="A1:G1"/>
    <mergeCell ref="C2:G2"/>
    <mergeCell ref="C3:G3"/>
    <mergeCell ref="C4:G4"/>
    <mergeCell ref="C10:D10"/>
    <mergeCell ref="C12:D12"/>
    <mergeCell ref="C13:D13"/>
    <mergeCell ref="C14:D14"/>
    <mergeCell ref="C15:D15"/>
    <mergeCell ref="C20:D20"/>
    <mergeCell ref="C21:D21"/>
    <mergeCell ref="C22:D22"/>
    <mergeCell ref="C23:D23"/>
    <mergeCell ref="C41:D41"/>
    <mergeCell ref="C42:D42"/>
    <mergeCell ref="C31:D31"/>
    <mergeCell ref="C32:D32"/>
    <mergeCell ref="C33:D33"/>
    <mergeCell ref="C34:D34"/>
    <mergeCell ref="C35:D35"/>
    <mergeCell ref="C36:D36"/>
    <mergeCell ref="C38:D38"/>
    <mergeCell ref="C39:D39"/>
    <mergeCell ref="C40:D40"/>
    <mergeCell ref="C54:D54"/>
    <mergeCell ref="C55:D55"/>
    <mergeCell ref="C60:D60"/>
    <mergeCell ref="C58:D58"/>
    <mergeCell ref="C43:D43"/>
    <mergeCell ref="C44:D44"/>
    <mergeCell ref="C45:D45"/>
    <mergeCell ref="C52:D52"/>
    <mergeCell ref="C53:D53"/>
  </mergeCells>
  <pageMargins left="0.59055118110236204" right="0.39370078740157499" top="0.78740157499999996" bottom="0.78740157499999996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cKp4Vih20gBhsun4uW+mPUKhpfs=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bQ7ii9VRbfhvMFAUSK5o6gmi88I=</DigestValue>
    </Reference>
  </SignedInfo>
  <SignatureValue>VaYMdVOusEJibNoScjVK5qO1w9owZyeMdwH1R4EKEZqz4xlLGSYceMgZVZTXIXb11IDVSRvw0S2H
CLP0q16kQB0SwaUiqg3xN5AjZaVMOwZTuKSBw6aHRCFayW+qKjJ49wfPCnB7sCRaMNnimVMeXj42
0fc6SrZ64f/VxW3+krLNm1K5IGzK05sPspmMdUhFK39QEssCqbiLS+IUdbJWyqe65n+Zd4W5rGgL
SJpirRn2o5wllVEgMaNeKHl5sffC8ctW/cR+D5yZS73y9c8qkR8eHgRQefJ/oarFzGQld7C1HI/0
11nVVCXsmu/R9ZdY7E0buwlrRw4bHvjGWZVHtQ==</SignatureValue>
  <KeyInfo>
    <X509Data>
      <X509Certificate>MIIHODCCBiCgAwIBAgIDHVeiMA0GCSqGSIb3DQEBCwUAMF8xCzAJBgNVBAYTAkNaMSwwKgYDVQQK
DCPEjGVza8OhIHBvxaF0YSwgcy5wLiBbScSMIDQ3MTE0OTgzXTEiMCAGA1UEAxMZUG9zdFNpZ251
bSBRdWFsaWZpZWQgQ0EgMjAeFw0xNjAxMTkxNDI0MDFaFw0xNzAxMTgxNDI0MDFaMIIBCzELMAkG
A1UEBhMCQ1oxRzBFBgNVBAoMPkFybcOhZG7DrSBTZXJ2aXNuw60sIHDFmcOtc3DEm3Zrb3bDoSBv
cmdhbml6YWNlIFtJxIwgNjA0NjA1ODBdMTgwNgYDVQQLDC9Bcm3DoWRuw60gU2VydmlzbsOtLCBw
xZnDrXNwxJt2a292w6Egb3JnYW5pemFjZTEQMA4GA1UECxMHUEVSMTY1OTEhMB8GA1UEAwwYQmMu
IEJhcmJvcmEgT2xlam7DrWtvdsOhMRAwDgYDVQQFEwdQNDkxNDgzMTIwMAYDVQQMDClSZWZlcmVu
dCBha3ZpemnEjW7DrWhvIG9kZMSbbGVuw60gLSBQcmFoYTCCASIwDQYJKoZIhvcNAQEBBQADggEP
ADCCAQoCggEBAKvxBJxvEv0qgoRiWp5kp7ull18s7aDzPayve3srlC3HSaI8FQ1aQ7jexbr3NdH7
N7JCGFAlmTpNNQythvqwAboqF91862LMNOfT9Bm3F2vax9THIMFK8AjAW9F0pasfYY564REty2uN
Kf464ErOFgBdbJycZEgxTh1Xqm/bND5K9NWfMM90p2QFPAS+QdaNXORrd6n23Tw2Rq8lWEB96Egg
C3QAZDAw24Ajh0WS90CuBDYPzWS5GgdaZAZLIunYMBOr3wPgLrDv22+malx3vkp75mNQAoxAE3j6
XAfI5ORWUnQCS8cmL/XBWlvZByVqhmXNl/9tW2nOMssQDoTHDk0CAwEAAaOCA00wggNJMEwGA1Ud
EQRFMEOBG2JhcmJvcmEub2xlam5pa292YUBhcy1wby5jeqAZBgkrBgEEAdwZAgGgDBMKMTgzMTY1
NDUxN6AJBgNVBA2gAhMAMIIBDgYDVR0gBIIBBTCCAQEwgf4GCWeBBgEEAQeCLDCB8DCBxwYIKwYB
BQUHAgIwgboagbdUZW50byBrdmFsaWZpa292YW55IGNlcnRpZmlrYXQgYnlsIHZ5ZGFuIHBvZGxl
IHpha29uYSAyMjcvMjAwMFNiLiBhIG5hdmF6bnljaCBwcmVkcGlzdS4vVGhpcyBxdWFsaWZpZWQg
Y2VydGlmaWNhdGUgd2FzIGlzc3VlZCBhY2NvcmRpbmcgdG8gTGF3IE5vIDIyNy8yMDAwQ29sbC4g
YW5kIHJlbGF0ZWQgcmVndWxhdGlvbnMwJAYIKwYBBQUHAgEWGGh0dHA6Ly93d3cucG9zdHNpZ251
bS5jejAYBggrBgEFBQcBAwQMMAowCAYGBACORgEBMIHIBggrBgEFBQcBAQSBuzCBuDA7BggrBgEF
BQcwAoYvaHR0cDovL3d3dy5wb3N0c2lnbnVtLmN6L2NydC9wc3F1YWxpZmllZGNhMi5jcnQwPAYI
KwYBBQUHMAKGMGh0dHA6Ly93d3cyLnBvc3RzaWdudW0uY3ovY3J0L3BzcXVhbGlmaWVkY2EyLmNy
dDA7BggrBgEFBQcwAoYvaHR0cDovL3Bvc3RzaWdudW0udHRjLmN6L2NydC9wc3F1YWxpZmllZGNh
Mi5jcnQwDgYDVR0PAQH/BAQDAgXgMB8GA1UdIwQYMBaAFInoTN+LJjk+1yQuEg565+Yn5daXMIGx
BgNVHR8EgakwgaYwNaAzoDGGL2h0dHA6Ly93d3cucG9zdHNpZ251bS5jei9jcmwvcHNxdWFsaWZp
ZWRjYTIuY3JsMDagNKAyhjBodHRwOi8vd3d3Mi5wb3N0c2lnbnVtLmN6L2NybC9wc3F1YWxpZmll
ZGNhMi5jcmwwNaAzoDGGL2h0dHA6Ly9wb3N0c2lnbnVtLnR0Yy5jei9jcmwvcHNxdWFsaWZpZWRj
YTIuY3JsMB0GA1UdDgQWBBSw2EYlGut3jzEW8kbTdLqZD8rKETANBgkqhkiG9w0BAQsFAAOCAQEA
FwjfeSqQUMKKf2FPE7goJB8fgxO37UvIX7B/C3+5xL/MGuzXkFbBaAcrCp2jriSbfVEImMzBWnFq
Vu7niqDJ1vo5feJy0zcrp6Ss9YzwO+l13A/ALoiVedPb4Un0T+ulzwiCc2/sUFZvH/+rdPIJX891
qABnWu+NEKHkp2LoFarft6KfGrIZPDwd45Vcpha2XAwhPkAnPnvYirgGTxiwLltuHD45xqm8vAJQ
5kNIM+y5YD6dTdoGTqMDUgb2O1h+toDnACgTPYDw1WnKyNaT/y06U+kbV2YtfPfq4+Pwr9bO7WNv
biqtKmur/yy5DaKec1Z0kbhuEzbbyPzdw7WypQ==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DSQL1AcZC3uoTkQ/bQvh3z4HYJ8=</DigestValue>
      </Reference>
      <Reference URI="/xl/styles.xml?ContentType=application/vnd.openxmlformats-officedocument.spreadsheetml.styles+xml">
        <DigestMethod Algorithm="http://www.w3.org/2000/09/xmldsig#sha1"/>
        <DigestValue>1gRPkcksTX5m2m7+I/HNF2wcBRA=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comments1.xml?ContentType=application/vnd.openxmlformats-officedocument.spreadsheetml.comments+xml">
        <DigestMethod Algorithm="http://www.w3.org/2000/09/xmldsig#sha1"/>
        <DigestValue>4WtziOakQW7qo4s40jouy20VgS8=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+oSHQyjTUzbAeKSL0o2CI5H3lAk=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f41WmMRPNrTq4i/rtM7Zo5ycw/8=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prPT9Kgslf0/W1mqFWIh6DZzhG4=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NCQfs/xeIzt4n+flGkHZVkXvgeM=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Vsq9V56gdtvdBLjbMiHC7kKuBr0=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+oSHQyjTUzbAeKSL0o2CI5H3lAk=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l58/3NhrjZeOfyb10+fJSdg8aMo=</DigestValue>
      </Reference>
      <Reference URI="/xl/sharedStrings.xml?ContentType=application/vnd.openxmlformats-officedocument.spreadsheetml.sharedStrings+xml">
        <DigestMethod Algorithm="http://www.w3.org/2000/09/xmldsig#sha1"/>
        <DigestValue>bFeQuempv6rNk6sWf1YpOXzQc8U=</DigestValue>
      </Reference>
      <Reference URI="/xl/worksheets/sheet1.xml?ContentType=application/vnd.openxmlformats-officedocument.spreadsheetml.worksheet+xml">
        <DigestMethod Algorithm="http://www.w3.org/2000/09/xmldsig#sha1"/>
        <DigestValue>vHW/vsbsPoxiI2+Q92Lcxbvwkrg=</DigestValue>
      </Reference>
      <Reference URI="/xl/worksheets/sheet3.xml?ContentType=application/vnd.openxmlformats-officedocument.spreadsheetml.worksheet+xml">
        <DigestMethod Algorithm="http://www.w3.org/2000/09/xmldsig#sha1"/>
        <DigestValue>Wz0LtxNNNFOgtbhKRK1Cao5UGDY=</DigestValue>
      </Reference>
      <Reference URI="/xl/workbook.xml?ContentType=application/vnd.openxmlformats-officedocument.spreadsheetml.sheet.main+xml">
        <DigestMethod Algorithm="http://www.w3.org/2000/09/xmldsig#sha1"/>
        <DigestValue>mDSIeGhlzMrRkgbyBtrYcaiT6hw=</DigestValue>
      </Reference>
      <Reference URI="/xl/worksheets/sheet2.xml?ContentType=application/vnd.openxmlformats-officedocument.spreadsheetml.worksheet+xml">
        <DigestMethod Algorithm="http://www.w3.org/2000/09/xmldsig#sha1"/>
        <DigestValue>lCP5gM7785vfSRiYUxEZD7AU4LY=</DigestValue>
      </Reference>
      <Reference URI="/xl/drawings/vmlDrawing1.vml?ContentType=application/vnd.openxmlformats-officedocument.vmlDrawing">
        <DigestMethod Algorithm="http://www.w3.org/2000/09/xmldsig#sha1"/>
        <DigestValue>BF9NIOtXJ909m7+HRgYFfyuiO+I=</DigestValue>
      </Reference>
      <Reference URI="/xl/worksheets/sheet4.xml?ContentType=application/vnd.openxmlformats-officedocument.spreadsheetml.worksheet+xml">
        <DigestMethod Algorithm="http://www.w3.org/2000/09/xmldsig#sha1"/>
        <DigestValue>13IABRUhukwRYR7TDaAWUFOungM=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bGECdQxkiiLNOV4C5xW5UEyV+d0=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pfU2CWNcrFgAf38vbzcM9Az48sE=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LsULd2ixx7jXDv3QBpMWFbwYnkY=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ONeT/4Vb0yFm3NtX/5xUMVtTxnM=</DigestValue>
      </Reference>
    </Manifest>
    <SignatureProperties>
      <SignatureProperty Id="idSignatureTime" Target="#idPackageSignature">
        <mdssi:SignatureTime>
          <mdssi:Format>YYYY-MM-DDThh:mm:ssTZD</mdssi:Format>
          <mdssi:Value>2016-06-03T13:26:18Z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2016-06-03T13:26:18Z</xd:SigningTime>
          <xd:SigningCertificate>
            <xd:Cert>
              <xd:CertDigest>
                <DigestMethod Algorithm="http://www.w3.org/2000/09/xmldsig#sha1"/>
                <DigestValue>prC/BiaLmG3VVxkOnw+Apd8NGe4=</DigestValue>
              </xd:CertDigest>
              <xd:IssuerSerial>
                <X509IssuerName>CN=PostSignum Qualified CA 2, O="Česká pošta, s.p. [IČ 47114983]", C=CZ</X509IssuerName>
                <X509SerialNumber>1922978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OLEJNIKOVA Barbora</cp:lastModifiedBy>
  <cp:lastPrinted>2016-05-11T12:57:53Z</cp:lastPrinted>
  <dcterms:created xsi:type="dcterms:W3CDTF">2009-04-08T07:15:50Z</dcterms:created>
  <dcterms:modified xsi:type="dcterms:W3CDTF">2016-06-03T07:20:13Z</dcterms:modified>
</cp:coreProperties>
</file>