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-15" yWindow="7305" windowWidth="19230" windowHeight="3690"/>
  </bookViews>
  <sheets>
    <sheet name="ELTO Čechy" sheetId="1" r:id="rId1"/>
  </sheets>
  <calcPr calcId="145621"/>
</workbook>
</file>

<file path=xl/calcChain.xml><?xml version="1.0" encoding="utf-8"?>
<calcChain xmlns="http://schemas.openxmlformats.org/spreadsheetml/2006/main">
  <c r="C21" i="1" l="1"/>
  <c r="D20" i="1"/>
  <c r="C27" i="1" l="1"/>
  <c r="K27" i="1" l="1"/>
  <c r="G27" i="1"/>
  <c r="E27" i="1"/>
  <c r="M20" i="1"/>
  <c r="K20" i="1"/>
  <c r="H20" i="1"/>
  <c r="F20" i="1"/>
  <c r="H27" i="1"/>
  <c r="D27" i="1"/>
  <c r="K26" i="1"/>
  <c r="J26" i="1"/>
  <c r="J27" i="1" s="1"/>
  <c r="F26" i="1"/>
  <c r="F27" i="1" s="1"/>
  <c r="E26" i="1"/>
  <c r="C26" i="1"/>
  <c r="C28" i="1" l="1"/>
</calcChain>
</file>

<file path=xl/sharedStrings.xml><?xml version="1.0" encoding="utf-8"?>
<sst xmlns="http://schemas.openxmlformats.org/spreadsheetml/2006/main" count="72" uniqueCount="54">
  <si>
    <t>+</t>
  </si>
  <si>
    <t>x</t>
  </si>
  <si>
    <t>/</t>
  </si>
  <si>
    <t>KT [CZK/USD]</t>
  </si>
  <si>
    <t>=</t>
  </si>
  <si>
    <t>(</t>
  </si>
  <si>
    <t>PT [USD/tuna]</t>
  </si>
  <si>
    <t>) x</t>
  </si>
  <si>
    <t xml:space="preserve">je (inland prémie) prémium tuzemského trhu v USD za 1 t (nepřekročitelná položka), </t>
  </si>
  <si>
    <t xml:space="preserve">Všechny ceny jsou uvedeny bez DPH. </t>
  </si>
  <si>
    <r>
      <t>DR [kg/m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]</t>
    </r>
  </si>
  <si>
    <t>IP [USD/tuna]</t>
  </si>
  <si>
    <t>hodnoc. pol.</t>
  </si>
  <si>
    <t xml:space="preserve">Uchazeč vyplní prázdné buňky uvedeného vzorce. </t>
  </si>
  <si>
    <r>
      <t>/ 10</t>
    </r>
    <r>
      <rPr>
        <vertAlign val="superscript"/>
        <sz val="11"/>
        <color theme="1"/>
        <rFont val="Times New Roman"/>
        <family val="1"/>
        <charset val="238"/>
      </rPr>
      <t>6</t>
    </r>
  </si>
  <si>
    <t>SPD [CZK/litr]</t>
  </si>
  <si>
    <t>DM [CZK/litr]</t>
  </si>
  <si>
    <t>je kupní cena za 1 litr extra lehkého topného oleje,</t>
  </si>
  <si>
    <t>je dopravní marže v CZK za 1 litr (nepřekročitelná položka).</t>
  </si>
  <si>
    <t>CZK / litr</t>
  </si>
  <si>
    <r>
      <t>10</t>
    </r>
    <r>
      <rPr>
        <vertAlign val="superscript"/>
        <sz val="11"/>
        <color theme="1"/>
        <rFont val="Times New Roman"/>
        <family val="1"/>
        <charset val="238"/>
      </rPr>
      <t>6</t>
    </r>
  </si>
  <si>
    <t>Armádní Servisní, příspěvková organizace</t>
  </si>
  <si>
    <t xml:space="preserve">Uchazeč doplní: </t>
  </si>
  <si>
    <t xml:space="preserve"> - je dopravní marže, hodnocená nepřekročitelná položka, je součástí hodnocení veřejné zakázky. </t>
  </si>
  <si>
    <t>Soutěž:</t>
  </si>
  <si>
    <t xml:space="preserve">Zpracoval: </t>
  </si>
  <si>
    <t xml:space="preserve">Dne: </t>
  </si>
  <si>
    <t xml:space="preserve">Uchazeč: </t>
  </si>
  <si>
    <t>Razítko uchazeče</t>
  </si>
  <si>
    <t>Počet listů: 1</t>
  </si>
  <si>
    <t>Hodnocení nepřekročitelných položek ceny TOEL-N</t>
  </si>
  <si>
    <t>Jednotková cena TOEL-N.</t>
  </si>
  <si>
    <t>KC TOEL-N = (PT TOEL-N + IP TOEL-N) x KT TOEL-N x DR TOEL-N / 1000 + SPD TOEL-N + DMTOEL-N</t>
  </si>
  <si>
    <t>KC TOEL-N =</t>
  </si>
  <si>
    <t>KC TOEL-N=</t>
  </si>
  <si>
    <t>Hodnocení nepřekročitelných položek ceny TOEL-N veřejné zakázky.</t>
  </si>
  <si>
    <t>KC TOEL-N</t>
  </si>
  <si>
    <t>PT TOEL-N</t>
  </si>
  <si>
    <t>IP TOEL-N</t>
  </si>
  <si>
    <t>KT TOEL-N</t>
  </si>
  <si>
    <t>DR TOEL-N</t>
  </si>
  <si>
    <t>SPD TOEL-N</t>
  </si>
  <si>
    <t>DM TOEL-N</t>
  </si>
  <si>
    <t xml:space="preserve">je spotřební daň TOEL-N = 10,95 CZK/litr, </t>
  </si>
  <si>
    <r>
      <t xml:space="preserve">Pro účely hodnocení nabídek je připraven interaktivní formulář, do kterého uchazeči zapíší své nabídkové ceny za PT, IP a DM. Pro hodnocení nejnižší nabídkové ceny bude použit vzorec </t>
    </r>
    <r>
      <rPr>
        <b/>
        <i/>
        <sz val="11"/>
        <color theme="1"/>
        <rFont val="Times New Roman"/>
        <family val="1"/>
        <charset val="238"/>
      </rPr>
      <t>Hodnocení nepřekročitelných položek ceny TOEL-N.</t>
    </r>
  </si>
  <si>
    <t>IP TOEL-N x KT TOEL-N x DR TOEL-N / 1000 + DM TOEL-N</t>
  </si>
  <si>
    <t xml:space="preserve">V kalkulačním vzorci je použit KT - aritmetický průměr denních kotací kurzů CZK/USD vydaných ČNB za období od 6. 11. 2017 do 10. 11. 2017 </t>
  </si>
  <si>
    <t xml:space="preserve"> -  průměr všech uveřejněných denních kotací Platts Barges FOB Rotterdam Mean, produktu Diesel 10 ppm z  týdne 
    od 6. 11. 2017 do 10. 11. 2017  .</t>
  </si>
  <si>
    <r>
      <t xml:space="preserve">je aritmetický průměr všech uveřejněných denních kotací Platts Barges FOB Rotterdam Mean ohledně produktu </t>
    </r>
    <r>
      <rPr>
        <b/>
        <sz val="11"/>
        <color theme="1"/>
        <rFont val="Times New Roman"/>
        <family val="1"/>
        <charset val="238"/>
      </rPr>
      <t xml:space="preserve">Diesel 10 ppm </t>
    </r>
    <r>
      <rPr>
        <sz val="11"/>
        <color theme="1"/>
        <rFont val="Times New Roman"/>
        <family val="1"/>
        <charset val="238"/>
      </rPr>
      <t>z  týdne od 6. 11. 2017 do 10. 11. 2017 ,</t>
    </r>
  </si>
  <si>
    <t xml:space="preserve">je aritmetický průměr denních kotací kurzů CZK/USD vydaných ČNB z týdne od 6. 11. 2017 do 10. 11. 2017 , </t>
  </si>
  <si>
    <r>
      <t>je referenční hustota (koeficient), TOEL-N = 864  kg/m</t>
    </r>
    <r>
      <rPr>
        <vertAlign val="superscript"/>
        <sz val="11"/>
        <color theme="1"/>
        <rFont val="Times New Roman"/>
        <family val="1"/>
        <charset val="238"/>
      </rPr>
      <t>3</t>
    </r>
  </si>
  <si>
    <t>Příloha č. 4 ZD</t>
  </si>
  <si>
    <t>Dodávka topného oleje extra lehkého (TOEL-N)</t>
  </si>
  <si>
    <t xml:space="preserve"> - (inland prémie) prémium tuzemského trhu v hodnocení nepřekročitelná položka, je součástí hodnocení veřejné zakázky.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</si>
</sst>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2" borderId="0" xfId="0" applyFont="1" applyFill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workbookViewId="0">
      <selection activeCell="Q28" sqref="Q28"/>
    </sheetView>
  </sheetViews>
  <sheetFormatPr defaultColWidth="8.85546875" defaultRowHeight="15" x14ac:dyDescent="0.25"/>
  <cols>
    <col min="1" max="1" width="13.42578125" style="1" customWidth="1"/>
    <col min="2" max="2" width="2.140625" style="1" bestFit="1" customWidth="1"/>
    <col min="3" max="3" width="13.85546875" style="1" customWidth="1"/>
    <col min="4" max="4" width="2.140625" style="1" bestFit="1" customWidth="1"/>
    <col min="5" max="5" width="14.28515625" style="1" bestFit="1" customWidth="1"/>
    <col min="6" max="6" width="3.140625" style="1" bestFit="1" customWidth="1"/>
    <col min="7" max="7" width="14.28515625" style="1" bestFit="1" customWidth="1"/>
    <col min="8" max="8" width="1.85546875" style="1" bestFit="1" customWidth="1"/>
    <col min="9" max="9" width="10.28515625" style="1" bestFit="1" customWidth="1"/>
    <col min="10" max="10" width="6.140625" style="1" bestFit="1" customWidth="1"/>
    <col min="11" max="11" width="2.140625" style="1" bestFit="1" customWidth="1"/>
    <col min="12" max="12" width="15.7109375" style="1" bestFit="1" customWidth="1"/>
    <col min="13" max="13" width="2.140625" style="1" bestFit="1" customWidth="1"/>
    <col min="14" max="14" width="15.28515625" style="1" bestFit="1" customWidth="1"/>
    <col min="15" max="15" width="7.5703125" style="1" customWidth="1"/>
    <col min="16" max="16384" width="8.85546875" style="1"/>
  </cols>
  <sheetData>
    <row r="1" spans="1:15" x14ac:dyDescent="0.25">
      <c r="M1" s="47" t="s">
        <v>51</v>
      </c>
      <c r="N1" s="47"/>
    </row>
    <row r="2" spans="1:15" x14ac:dyDescent="0.25">
      <c r="M2" s="47" t="s">
        <v>29</v>
      </c>
      <c r="N2" s="47"/>
    </row>
    <row r="3" spans="1:15" ht="18.75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x14ac:dyDescent="0.25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3.9" customHeight="1" x14ac:dyDescent="0.25">
      <c r="A5" s="23" t="s">
        <v>24</v>
      </c>
      <c r="B5" s="23"/>
      <c r="D5" s="23"/>
      <c r="E5" s="34" t="s">
        <v>52</v>
      </c>
      <c r="F5" s="34"/>
      <c r="G5" s="34"/>
      <c r="H5" s="34"/>
      <c r="I5" s="34"/>
      <c r="J5" s="34"/>
      <c r="K5" s="34"/>
      <c r="L5" s="34"/>
      <c r="M5" s="34"/>
      <c r="N5" s="34"/>
      <c r="O5" s="23"/>
    </row>
    <row r="7" spans="1:15" x14ac:dyDescent="0.25">
      <c r="A7" s="52" t="s">
        <v>44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5">
      <c r="A9" s="47" t="s">
        <v>46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x14ac:dyDescent="0.25">
      <c r="A11" s="31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3.9" customHeight="1" x14ac:dyDescent="0.25">
      <c r="A12" s="51" t="s">
        <v>6</v>
      </c>
      <c r="B12" s="51"/>
      <c r="C12" s="30" t="s">
        <v>47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x14ac:dyDescent="0.25">
      <c r="A13" s="51"/>
      <c r="B13" s="5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3.9" customHeight="1" x14ac:dyDescent="0.25">
      <c r="A14" s="29" t="s">
        <v>11</v>
      </c>
      <c r="B14" s="29"/>
      <c r="C14" s="30" t="s">
        <v>53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13.9" customHeight="1" x14ac:dyDescent="0.25">
      <c r="A15" s="29" t="s">
        <v>16</v>
      </c>
      <c r="B15" s="29"/>
      <c r="C15" s="30" t="s">
        <v>23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x14ac:dyDescent="0.2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25">
      <c r="A17" s="31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5" x14ac:dyDescent="0.25">
      <c r="A18" s="47" t="s">
        <v>32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5" s="4" customFormat="1" ht="18" x14ac:dyDescent="0.25">
      <c r="A19" s="3" t="s">
        <v>33</v>
      </c>
      <c r="B19" s="3" t="s">
        <v>5</v>
      </c>
      <c r="C19" s="3" t="s">
        <v>6</v>
      </c>
      <c r="D19" s="3" t="s">
        <v>0</v>
      </c>
      <c r="E19" s="3" t="s">
        <v>11</v>
      </c>
      <c r="F19" s="3" t="s">
        <v>7</v>
      </c>
      <c r="G19" s="3" t="s">
        <v>3</v>
      </c>
      <c r="H19" s="3" t="s">
        <v>1</v>
      </c>
      <c r="I19" s="3" t="s">
        <v>10</v>
      </c>
      <c r="J19" s="3" t="s">
        <v>14</v>
      </c>
      <c r="K19" s="3" t="s">
        <v>0</v>
      </c>
      <c r="L19" s="3" t="s">
        <v>15</v>
      </c>
      <c r="M19" s="3" t="s">
        <v>0</v>
      </c>
      <c r="N19" s="3" t="s">
        <v>16</v>
      </c>
      <c r="O19" s="3"/>
    </row>
    <row r="20" spans="1:15" s="4" customFormat="1" ht="18" x14ac:dyDescent="0.25">
      <c r="A20" s="11" t="s">
        <v>33</v>
      </c>
      <c r="B20" s="3" t="s">
        <v>5</v>
      </c>
      <c r="C20" s="19"/>
      <c r="D20" s="5" t="str">
        <f>D19</f>
        <v>+</v>
      </c>
      <c r="E20" s="19"/>
      <c r="F20" s="5" t="str">
        <f>F19</f>
        <v>) x</v>
      </c>
      <c r="G20" s="6">
        <v>22.032</v>
      </c>
      <c r="H20" s="5" t="str">
        <f>H19</f>
        <v>x</v>
      </c>
      <c r="I20" s="5">
        <v>864</v>
      </c>
      <c r="J20" s="18" t="s">
        <v>14</v>
      </c>
      <c r="K20" s="5" t="str">
        <f>K19</f>
        <v>+</v>
      </c>
      <c r="L20" s="21">
        <v>10.95</v>
      </c>
      <c r="M20" s="5" t="str">
        <f>M19</f>
        <v>+</v>
      </c>
      <c r="N20" s="19"/>
      <c r="O20" s="3"/>
    </row>
    <row r="21" spans="1:15" s="4" customFormat="1" x14ac:dyDescent="0.25">
      <c r="A21" s="16" t="s">
        <v>34</v>
      </c>
      <c r="B21" s="16"/>
      <c r="C21" s="17">
        <f>IF(E20+C20+N20=0,0,(C20+E20)*G20*I20/(10^6)+L20+N20)</f>
        <v>0</v>
      </c>
      <c r="D21" s="50" t="s">
        <v>19</v>
      </c>
      <c r="E21" s="50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4" customFormat="1" x14ac:dyDescent="0.25">
      <c r="A22" s="9" t="s">
        <v>13</v>
      </c>
      <c r="C22" s="8"/>
    </row>
    <row r="23" spans="1:15" s="4" customFormat="1" x14ac:dyDescent="0.25">
      <c r="A23" s="2"/>
      <c r="C23" s="8"/>
    </row>
    <row r="24" spans="1:15" s="4" customFormat="1" x14ac:dyDescent="0.25">
      <c r="A24" s="31" t="s">
        <v>35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5" s="4" customFormat="1" x14ac:dyDescent="0.25">
      <c r="A25" s="2" t="s">
        <v>12</v>
      </c>
      <c r="B25" s="4" t="s">
        <v>4</v>
      </c>
      <c r="C25" s="10" t="s">
        <v>45</v>
      </c>
      <c r="F25" s="10"/>
      <c r="G25" s="10"/>
      <c r="H25" s="10"/>
      <c r="I25" s="10"/>
      <c r="J25" s="10"/>
      <c r="K25" s="10"/>
      <c r="L25" s="10"/>
      <c r="M25" s="10"/>
      <c r="N25" s="10"/>
    </row>
    <row r="26" spans="1:15" s="4" customFormat="1" ht="18" x14ac:dyDescent="0.25">
      <c r="A26" s="11" t="s">
        <v>12</v>
      </c>
      <c r="B26" s="3" t="s">
        <v>4</v>
      </c>
      <c r="C26" s="7" t="str">
        <f>E19</f>
        <v>IP [USD/tuna]</v>
      </c>
      <c r="D26" s="3" t="s">
        <v>1</v>
      </c>
      <c r="E26" s="3" t="str">
        <f>G19</f>
        <v>KT [CZK/USD]</v>
      </c>
      <c r="F26" s="3" t="str">
        <f t="shared" ref="F26" si="0">H19</f>
        <v>x</v>
      </c>
      <c r="G26" s="3" t="s">
        <v>10</v>
      </c>
      <c r="H26" s="3" t="s">
        <v>2</v>
      </c>
      <c r="I26" s="20" t="s">
        <v>20</v>
      </c>
      <c r="J26" s="3" t="str">
        <f>M19</f>
        <v>+</v>
      </c>
      <c r="K26" s="32" t="str">
        <f>N19</f>
        <v>DM [CZK/litr]</v>
      </c>
      <c r="L26" s="32"/>
      <c r="M26" s="3"/>
    </row>
    <row r="27" spans="1:15" s="4" customFormat="1" ht="18" x14ac:dyDescent="0.25">
      <c r="A27" s="11" t="s">
        <v>12</v>
      </c>
      <c r="B27" s="3" t="s">
        <v>4</v>
      </c>
      <c r="C27" s="7">
        <f>E20</f>
        <v>0</v>
      </c>
      <c r="D27" s="5" t="str">
        <f>D26</f>
        <v>x</v>
      </c>
      <c r="E27" s="6">
        <f>G20</f>
        <v>22.032</v>
      </c>
      <c r="F27" s="5" t="str">
        <f>F26</f>
        <v>x</v>
      </c>
      <c r="G27" s="5">
        <f>I20</f>
        <v>864</v>
      </c>
      <c r="H27" s="5" t="str">
        <f>H26</f>
        <v>/</v>
      </c>
      <c r="I27" s="20" t="s">
        <v>20</v>
      </c>
      <c r="J27" s="5" t="str">
        <f>J26</f>
        <v>+</v>
      </c>
      <c r="K27" s="49">
        <f>N20</f>
        <v>0</v>
      </c>
      <c r="L27" s="49"/>
      <c r="M27" s="5"/>
      <c r="N27" s="12"/>
    </row>
    <row r="28" spans="1:15" x14ac:dyDescent="0.25">
      <c r="A28" s="11" t="s">
        <v>12</v>
      </c>
      <c r="B28" s="16" t="s">
        <v>4</v>
      </c>
      <c r="C28" s="17">
        <f>C27*E27*G27/10^6+K27</f>
        <v>0</v>
      </c>
      <c r="D28" s="50" t="s">
        <v>19</v>
      </c>
      <c r="E28" s="50"/>
      <c r="F28" s="13"/>
      <c r="G28" s="13"/>
      <c r="H28" s="13"/>
      <c r="I28" s="13"/>
      <c r="J28" s="13"/>
      <c r="K28" s="13"/>
      <c r="L28" s="13"/>
      <c r="M28" s="13"/>
    </row>
    <row r="30" spans="1:15" x14ac:dyDescent="0.25">
      <c r="A30" s="14" t="s">
        <v>36</v>
      </c>
      <c r="C30" s="47" t="s">
        <v>17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5" ht="29.45" customHeight="1" x14ac:dyDescent="0.25">
      <c r="A31" s="14" t="s">
        <v>37</v>
      </c>
      <c r="C31" s="48" t="s">
        <v>48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5" x14ac:dyDescent="0.25">
      <c r="A32" s="14" t="s">
        <v>38</v>
      </c>
      <c r="C32" s="47" t="s">
        <v>8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6" x14ac:dyDescent="0.25">
      <c r="A33" s="14" t="s">
        <v>39</v>
      </c>
      <c r="C33" s="47" t="s">
        <v>49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6" ht="18" x14ac:dyDescent="0.25">
      <c r="A34" s="14" t="s">
        <v>40</v>
      </c>
      <c r="C34" s="47" t="s">
        <v>50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6" x14ac:dyDescent="0.25">
      <c r="A35" s="14" t="s">
        <v>41</v>
      </c>
      <c r="C35" s="47" t="s">
        <v>43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6" x14ac:dyDescent="0.25">
      <c r="A36" s="14" t="s">
        <v>42</v>
      </c>
      <c r="C36" s="47" t="s">
        <v>18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6" x14ac:dyDescent="0.25">
      <c r="A37" s="14"/>
      <c r="C37" s="31" t="s">
        <v>9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x14ac:dyDescent="0.25">
      <c r="A38" s="15"/>
      <c r="C38" s="10"/>
      <c r="D38" s="10"/>
      <c r="E38" s="10"/>
      <c r="F38" s="25"/>
      <c r="G38" s="24"/>
      <c r="H38" s="24"/>
      <c r="I38" s="24"/>
      <c r="J38" s="24"/>
      <c r="K38" s="24"/>
      <c r="L38" s="24"/>
      <c r="M38" s="13"/>
    </row>
    <row r="39" spans="1:16" x14ac:dyDescent="0.25">
      <c r="A39" s="15"/>
      <c r="B39" s="35" t="s">
        <v>28</v>
      </c>
      <c r="C39" s="36"/>
      <c r="D39" s="36"/>
      <c r="E39" s="37"/>
      <c r="F39" s="25"/>
      <c r="G39" s="28" t="s">
        <v>27</v>
      </c>
      <c r="H39" s="44"/>
      <c r="I39" s="44"/>
      <c r="J39" s="44"/>
      <c r="K39" s="44"/>
      <c r="L39" s="44"/>
      <c r="M39" s="13"/>
    </row>
    <row r="40" spans="1:16" x14ac:dyDescent="0.25">
      <c r="A40" s="4"/>
      <c r="B40" s="38"/>
      <c r="C40" s="39"/>
      <c r="D40" s="39"/>
      <c r="E40" s="40"/>
      <c r="F40" s="26"/>
      <c r="G40" s="27" t="s">
        <v>25</v>
      </c>
      <c r="H40" s="45"/>
      <c r="I40" s="45"/>
      <c r="J40" s="45"/>
      <c r="K40" s="45"/>
      <c r="L40" s="45"/>
      <c r="M40" s="13"/>
    </row>
    <row r="41" spans="1:16" x14ac:dyDescent="0.25">
      <c r="A41" s="4"/>
      <c r="B41" s="38"/>
      <c r="C41" s="39"/>
      <c r="D41" s="39"/>
      <c r="E41" s="40"/>
      <c r="F41" s="26"/>
      <c r="G41" s="27" t="s">
        <v>26</v>
      </c>
      <c r="H41" s="46"/>
      <c r="I41" s="46"/>
      <c r="J41" s="46"/>
      <c r="K41" s="46"/>
      <c r="L41" s="46"/>
      <c r="M41" s="13"/>
      <c r="N41" s="10"/>
    </row>
    <row r="42" spans="1:16" x14ac:dyDescent="0.25">
      <c r="A42" s="4"/>
      <c r="B42" s="41"/>
      <c r="C42" s="42"/>
      <c r="D42" s="42"/>
      <c r="E42" s="43"/>
      <c r="F42" s="25"/>
      <c r="G42" s="24"/>
      <c r="H42" s="24"/>
      <c r="I42" s="24"/>
      <c r="J42" s="24"/>
      <c r="K42" s="24"/>
      <c r="L42" s="24"/>
      <c r="M42" s="13"/>
    </row>
    <row r="43" spans="1:16" x14ac:dyDescent="0.25">
      <c r="A43" s="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6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</sheetData>
  <sheetProtection password="EB17" sheet="1" objects="1" scenarios="1"/>
  <protectedRanges>
    <protectedRange sqref="C20 E20 N20 H39:L41" name="Oblast1"/>
  </protectedRanges>
  <mergeCells count="34">
    <mergeCell ref="C30:N30"/>
    <mergeCell ref="C31:N31"/>
    <mergeCell ref="C32:N32"/>
    <mergeCell ref="A9:O9"/>
    <mergeCell ref="M1:N1"/>
    <mergeCell ref="M2:N2"/>
    <mergeCell ref="K27:L27"/>
    <mergeCell ref="D28:E28"/>
    <mergeCell ref="A18:N18"/>
    <mergeCell ref="D21:E21"/>
    <mergeCell ref="A4:O4"/>
    <mergeCell ref="A10:O10"/>
    <mergeCell ref="A11:O11"/>
    <mergeCell ref="C12:O13"/>
    <mergeCell ref="A12:B13"/>
    <mergeCell ref="A7:O8"/>
    <mergeCell ref="B39:E42"/>
    <mergeCell ref="H39:L39"/>
    <mergeCell ref="H40:L40"/>
    <mergeCell ref="H41:L41"/>
    <mergeCell ref="C33:N33"/>
    <mergeCell ref="C34:N34"/>
    <mergeCell ref="C35:N35"/>
    <mergeCell ref="C36:N36"/>
    <mergeCell ref="C37:N37"/>
    <mergeCell ref="A14:B14"/>
    <mergeCell ref="C14:O14"/>
    <mergeCell ref="A24:N24"/>
    <mergeCell ref="K26:L26"/>
    <mergeCell ref="A3:O3"/>
    <mergeCell ref="E5:N5"/>
    <mergeCell ref="A15:B15"/>
    <mergeCell ref="C15:O15"/>
    <mergeCell ref="A17:N17"/>
  </mergeCells>
  <dataValidations count="1">
    <dataValidation type="decimal" allowBlank="1" showInputMessage="1" showErrorMessage="1" sqref="C20 E20 N20">
      <formula1>0</formula1>
      <formula2>100000</formula2>
    </dataValidation>
  </dataValidations>
  <pageMargins left="0.70866141732283472" right="0.70866141732283472" top="0.74803149606299213" bottom="0.35433070866141736" header="0.31496062992125984" footer="0.31496062992125984"/>
  <pageSetup paperSize="9" scale="81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Relationship Id="idRel2" Type="http://schemas.openxmlformats.org/package/2006/relationships/digital-signature/signature" Target="sig2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LVA39uWqr1eO2H+MtmDuwq8c86k=</ds:DigestValue>
    </ds:Reference>
  </ds:SignedInfo>
  <ds:SignatureValue>GF/R6x4PpioEmKPwIGdYJYpFp1VFUrypTG12x2H4lfHZbDHZlftcLDkzo0X/odD2Yu1S9EdHsihUlYtS1KOE6GbMgHlWGpC8nnqAVz932VCe0OWlgsjmcXrFifdLhX4BGoHw5TGutQGrpE7nn3cFQti9GqF0VREV+D/q7X4ErMeSOSNxhM3Q3Zg3lHOezwBad4cWSDWYpfnnk4vf7m86gF04Sw722p+GPDxf2gX5tboCSI8sgsd68av37MqAu1PXUGH/TA4e9GwXkZxpYypq7OKkDotBOFHNBce3HEQgHFc2Qu+e9OsS8+JqrjZMyrpR3Z4Q7lDLUjgFxTAxIlr7+w==</ds:SignatureValue>
  <ds:KeyInfo>
    <ds:KeyValue>
      <ds:RSAKeyValue>
        <ds:Modulus>5l/QHseKxPOnuRe7wXIs0TNcRAlkOwkABDhrJoRWCJ5GEBR2WSkI57aNVp3GUGFjeTmGBARFhprWsJLjlZEOqOYlWDyiI1u8AqswMPU/IN4n8IZ9JDUXGyZwXcdziUNNNy/+by/7yHvxZ6WICoCqcJhepslO0ah1biZbHP5J27BjSJfGXLoGksgYO7KfKDIbhoE+hJb/4F8AUDeOBcV/H2nFMbuFFMdoOCikjbtqDX2hobw/TjusdhZzI/9KI31FElzJuCrtu4EIHQDXslAT33JUWb28AbinaXnDKr4Z6/40Ki5KH7rMvPrNTMmhkTu+/hMDqEPb8gxaN49IZ0uSJQ==</ds:Modulus>
        <ds:Exponent>AQAB</ds:Exponent>
      </ds:RSAKeyValue>
    </ds:KeyValue>
    <ds:X509Data>
      <ds:X509Certificate>MIIIRjCCBy6gAwIBAgIDIvNTMA0GCSqGSIb3DQEBCwUAMF8xCzAJBgNVBAYTAkNaMSwwKgYDVQQKDCPEjGVza8OhIHBvxaF0YSwgcy5wLiBbScSMIDQ3MTE0OTgzXTEiMCAGA1UEAxMZUG9zdFNpZ251bSBRdWFsaWZpZWQgQ0EgMjAeFw0xNzA0MDUwNjE4MjJaFw0xODA0MDUwNjE4MjJ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5l/QHseKxPOnuRe7wXIs0TNcRAlkOwkABDhrJoRWCJ5GEBR2WSkI57aNVp3GUGFjeTmGBARFhprWsJLjlZEOqOYlWDyiI1u8AqswMPU/IN4n8IZ9JDUXGyZwXcdziUNNNy/+by/7yHvxZ6WICoCqcJhepslO0ah1biZbHP5J27BjSJfGXLoGksgYO7KfKDIbhoE+hJb/4F8AUDeOBcV/H2nFMbuFFMdoOCikjbtqDX2hobw/TjusdhZzI/9KI31FElzJuCrtu4EIHQDXslAT33JUWb28AbinaXnDKr4Z6/40Ki5KH7rMvPrNTMmhkTu+/hMDqEPb8gxaN49IZ0uSJQIDAQABo4IEHTCCBBkwPgYDVR0RBDcwNYEXbGVua2Eua3JhdXNvdmFAYXMtcG8uY3qgDwYJKwYBBAHcGQIBoAITAK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NcFxgNXWjGpnBKDNetnAq2YRUVTANBgkqhkiG9w0BAQsFAAOCAQEAKe+AM9iJKSyLOCr0Oj9nhZg5ogUVYftmb7VeNsk7/1mNmIExX1FBUFlNrmW9pa9CcXO6bxbf/UJGXD9D7arzVhA5rxqmSzkExeSiZijJnRPS6hwW3qebvTpGUgxRtNS5CTZFDanOZG66JbCB+2EJzn8new/bcOdFSR2vFeNCtMWmBvsbPrwFz//6RTPqdsq8CcnXFvZWM8OGaC46bmGqtlnxWnECUBnXuHRPVj3WLm+/o6bAYSza2C3YhjwGQMljRDKPlf/FkYVmiMk+PiBQdU9rNIIkCHnECa3UJEazdyew5qAkfJpeGb9lecCqcODODX/Pq3Ae/ledW6AUXU9LX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8Ta5lCyOLUb0q5hIFJw/yJ2IWLw=</ds:DigestValue>
      </ds:Reference>
      <ds:Reference URI="/xl/styles.xml?ContentType=application/vnd.openxmlformats-officedocument.spreadsheetml.styles+xml">
        <ds:DigestMethod Algorithm="http://www.w3.org/2000/09/xmldsig#sha1"/>
        <ds:DigestValue>nMS/oBKN6FTxq5A1A0Nz7PYxd0E=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xy9HaP3ja6g4srvRlrdyoDnCYRE=</ds:DigestValue>
      </ds:Reference>
      <ds:Reference URI="/xl/calcChain.xml?ContentType=application/vnd.openxmlformats-officedocument.spreadsheetml.calcChain+xml">
        <ds:DigestMethod Algorithm="http://www.w3.org/2000/09/xmldsig#sha1"/>
        <ds:DigestValue>0uiIWWi04UDZqsZP5AUtJ3PZhmg=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H0hKpu2wmEf17DdD2IOZ0WQSGYw=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BK+nFqEEdHgVl4/5Kq6Pmmknt8w=</ds:DigestValue>
      </ds:Reference>
      <ds:Reference URI="/docProps/core.xml?ContentType=application/vnd.openxmlformats-package.core-properties+xml">
        <ds:DigestMethod Algorithm="http://www.w3.org/2000/09/xmldsig#sha1"/>
        <ds:DigestValue>er1ltzOM3SS9rMefbxqclvHaLmQ=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2017-11-24T08:57:05.9Z</Value>
        </SignatureTime>
      </ds:SignatureProperty>
    </ds:SignatureProperties>
  </ds:Object>
</ds:Signature>
</file>

<file path=_xmlsignatures/sig2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why3dsPxdlcPoXlWXdo2dOwm6Hw=</ds:DigestValue>
    </ds:Reference>
  </ds:SignedInfo>
  <ds:SignatureValue>ocjE5c4akjjzlqbR0ElaeH761TQPnKfxeP/1NTb20WqbEbFgjFTaLCleLurZQZM4QiJyYKKnrhzINwlrDOw9ZlhjWZ54i6DzhIQeCP+MEDORkLlGYtr79Wu8f15MiaHb1efJQRkh33AAY3UQ/9Umi3nDLL35PTSOavbzCyyjUW7GJD3wv1t9zCCg618cMbE8aTfVoxsK9fbOuY/Y/pzCQHhvxy5lJRpaPeJ9Rru4hdOSivI044rDb53QAk/fdobucBs92y0Lveytalf2646sVaBkkCUeBJg8hYqaB35q6Crl+l56juknsSMcAHROyhm/9PF10RNyrPMkr5y5gIlFnw==</ds:SignatureValue>
  <ds:KeyInfo>
    <ds:KeyValue>
      <ds:RSAKeyValue>
        <ds:Modulus>5l/QHseKxPOnuRe7wXIs0TNcRAlkOwkABDhrJoRWCJ5GEBR2WSkI57aNVp3GUGFjeTmGBARFhprWsJLjlZEOqOYlWDyiI1u8AqswMPU/IN4n8IZ9JDUXGyZwXcdziUNNNy/+by/7yHvxZ6WICoCqcJhepslO0ah1biZbHP5J27BjSJfGXLoGksgYO7KfKDIbhoE+hJb/4F8AUDeOBcV/H2nFMbuFFMdoOCikjbtqDX2hobw/TjusdhZzI/9KI31FElzJuCrtu4EIHQDXslAT33JUWb28AbinaXnDKr4Z6/40Ki5KH7rMvPrNTMmhkTu+/hMDqEPb8gxaN49IZ0uSJQ==</ds:Modulus>
        <ds:Exponent>AQAB</ds:Exponent>
      </ds:RSAKeyValue>
    </ds:KeyValue>
    <ds:X509Data>
      <ds:X509Certificate>MIIIRjCCBy6gAwIBAgIDIvNTMA0GCSqGSIb3DQEBCwUAMF8xCzAJBgNVBAYTAkNaMSwwKgYDVQQKDCPEjGVza8OhIHBvxaF0YSwgcy5wLiBbScSMIDQ3MTE0OTgzXTEiMCAGA1UEAxMZUG9zdFNpZ251bSBRdWFsaWZpZWQgQ0EgMjAeFw0xNzA0MDUwNjE4MjJaFw0xODA0MDUwNjE4MjJ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5l/QHseKxPOnuRe7wXIs0TNcRAlkOwkABDhrJoRWCJ5GEBR2WSkI57aNVp3GUGFjeTmGBARFhprWsJLjlZEOqOYlWDyiI1u8AqswMPU/IN4n8IZ9JDUXGyZwXcdziUNNNy/+by/7yHvxZ6WICoCqcJhepslO0ah1biZbHP5J27BjSJfGXLoGksgYO7KfKDIbhoE+hJb/4F8AUDeOBcV/H2nFMbuFFMdoOCikjbtqDX2hobw/TjusdhZzI/9KI31FElzJuCrtu4EIHQDXslAT33JUWb28AbinaXnDKr4Z6/40Ki5KH7rMvPrNTMmhkTu+/hMDqEPb8gxaN49IZ0uSJQIDAQABo4IEHTCCBBkwPgYDVR0RBDcwNYEXbGVua2Eua3JhdXNvdmFAYXMtcG8uY3qgDwYJKwYBBAHcGQIBoAITAK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NcFxgNXWjGpnBKDNetnAq2YRUVTANBgkqhkiG9w0BAQsFAAOCAQEAKe+AM9iJKSyLOCr0Oj9nhZg5ogUVYftmb7VeNsk7/1mNmIExX1FBUFlNrmW9pa9CcXO6bxbf/UJGXD9D7arzVhA5rxqmSzkExeSiZijJnRPS6hwW3qebvTpGUgxRtNS5CTZFDanOZG66JbCB+2EJzn8new/bcOdFSR2vFeNCtMWmBvsbPrwFz//6RTPqdsq8CcnXFvZWM8OGaC46bmGqtlnxWnECUBnXuHRPVj3WLm+/o6bAYSza2C3YhjwGQMljRDKPlf/FkYVmiMk+PiBQdU9rNIIkCHnECa3UJEazdyew5qAkfJpeGb9lecCqcODODX/Pq3Ae/ledW6AUXU9LX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8Ta5lCyOLUb0q5hIFJw/yJ2IWLw=</ds:DigestValue>
      </ds:Reference>
      <ds:Reference URI="/xl/styles.xml?ContentType=application/vnd.openxmlformats-officedocument.spreadsheetml.styles+xml">
        <ds:DigestMethod Algorithm="http://www.w3.org/2000/09/xmldsig#sha1"/>
        <ds:DigestValue>nMS/oBKN6FTxq5A1A0Nz7PYxd0E=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xy9HaP3ja6g4srvRlrdyoDnCYRE=</ds:DigestValue>
      </ds:Reference>
      <ds:Reference URI="/xl/calcChain.xml?ContentType=application/vnd.openxmlformats-officedocument.spreadsheetml.calcChain+xml">
        <ds:DigestMethod Algorithm="http://www.w3.org/2000/09/xmldsig#sha1"/>
        <ds:DigestValue>0uiIWWi04UDZqsZP5AUtJ3PZhmg=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H0hKpu2wmEf17DdD2IOZ0WQSGYw=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BK+nFqEEdHgVl4/5Kq6Pmmknt8w=</ds:DigestValue>
      </ds:Reference>
      <ds:Reference URI="/docProps/core.xml?ContentType=application/vnd.openxmlformats-package.core-properties+xml">
        <ds:DigestMethod Algorithm="http://www.w3.org/2000/09/xmldsig#sha1"/>
        <ds:DigestValue>er1ltzOM3SS9rMefbxqclvHaLmQ=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2017-11-24T08:59:40.4Z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ELTO Čechy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2017-11-22T08:05:39Z</dcterms:modified>
</cp:coreProperties>
</file>