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oseidon2\Vlecky\Akvizice\VV - Čáslav - výměna části vlečky\"/>
    </mc:Choice>
  </mc:AlternateContent>
  <bookViews>
    <workbookView xWindow="0" yWindow="0" windowWidth="23250" windowHeight="13170" tabRatio="183" activeTab="1"/>
  </bookViews>
  <sheets>
    <sheet name="KRYCÍ LIST" sheetId="1" r:id="rId1"/>
    <sheet name="VV" sheetId="2" r:id="rId2"/>
  </sheets>
  <definedNames>
    <definedName name="_xlnm.Print_Area" localSheetId="0">'KRYCÍ LIST'!$A$1:$P$57</definedName>
    <definedName name="_xlnm.Print_Area" localSheetId="1">VV!$A$1:$F$53</definedName>
  </definedNames>
  <calcPr calcId="152511"/>
</workbook>
</file>

<file path=xl/calcChain.xml><?xml version="1.0" encoding="utf-8"?>
<calcChain xmlns="http://schemas.openxmlformats.org/spreadsheetml/2006/main">
  <c r="D19" i="2" l="1"/>
  <c r="F16" i="2"/>
  <c r="F15" i="2"/>
  <c r="A48" i="2" l="1"/>
  <c r="A49" i="2" s="1"/>
  <c r="A50" i="2" s="1"/>
  <c r="A51" i="2" s="1"/>
  <c r="A52" i="2" s="1"/>
  <c r="F52" i="2"/>
  <c r="F51" i="2"/>
  <c r="F49" i="2"/>
  <c r="A38" i="2"/>
  <c r="A39" i="2" s="1"/>
  <c r="A40" i="2" s="1"/>
  <c r="A41" i="2" s="1"/>
  <c r="A42" i="2" s="1"/>
  <c r="A43" i="2" s="1"/>
  <c r="A44" i="2" s="1"/>
  <c r="F42" i="2"/>
  <c r="F41" i="2"/>
  <c r="F43" i="2"/>
  <c r="F40" i="2"/>
  <c r="F39" i="2"/>
  <c r="F47" i="2"/>
  <c r="F44" i="2"/>
  <c r="A25" i="2"/>
  <c r="A26" i="2" s="1"/>
  <c r="A27" i="2" s="1"/>
  <c r="A28" i="2" s="1"/>
  <c r="A29" i="2" s="1"/>
  <c r="A30" i="2" s="1"/>
  <c r="A31" i="2" s="1"/>
  <c r="A32" i="2" s="1"/>
  <c r="A33" i="2" s="1"/>
  <c r="A34" i="2" s="1"/>
  <c r="A8" i="2"/>
  <c r="A9" i="2" s="1"/>
  <c r="A10" i="2" s="1"/>
  <c r="A11" i="2" s="1"/>
  <c r="A12" i="2" s="1"/>
  <c r="A13" i="2" s="1"/>
  <c r="A14" i="2" s="1"/>
  <c r="F20" i="2"/>
  <c r="F14" i="2"/>
  <c r="F13" i="2"/>
  <c r="F12" i="2"/>
  <c r="F11" i="2"/>
  <c r="F10" i="2"/>
  <c r="F25" i="2"/>
  <c r="F24" i="2"/>
  <c r="F21" i="2"/>
  <c r="F9" i="2"/>
  <c r="F8" i="2"/>
  <c r="F7" i="2"/>
  <c r="F6" i="2"/>
  <c r="A15" i="2" l="1"/>
  <c r="A16" i="2" s="1"/>
  <c r="A20" i="2" s="1"/>
  <c r="A21" i="2" s="1"/>
  <c r="F38" i="2"/>
  <c r="F19" i="2"/>
  <c r="F34" i="2"/>
  <c r="F30" i="2"/>
  <c r="F31" i="2"/>
  <c r="F32" i="2"/>
  <c r="F27" i="2"/>
  <c r="F26" i="2"/>
  <c r="F28" i="2"/>
  <c r="F33" i="2"/>
  <c r="F37" i="2"/>
  <c r="F29" i="2"/>
  <c r="E32" i="1"/>
  <c r="F45" i="2" l="1"/>
  <c r="N55" i="1" s="1"/>
  <c r="F48" i="2"/>
  <c r="F50" i="2"/>
  <c r="F35" i="2"/>
  <c r="N54" i="1" s="1"/>
  <c r="F17" i="2"/>
  <c r="F53" i="2" l="1"/>
  <c r="N56" i="1" s="1"/>
  <c r="F18" i="2"/>
  <c r="F22" i="2" l="1"/>
  <c r="N53" i="1" s="1"/>
  <c r="N57" i="1" s="1"/>
  <c r="E31" i="1" s="1"/>
  <c r="E37" i="1" s="1"/>
  <c r="P38" i="1" s="1"/>
  <c r="P31" i="1" l="1"/>
  <c r="P32" i="1"/>
  <c r="P33" i="1"/>
  <c r="P36" i="1"/>
  <c r="P34" i="1"/>
  <c r="P35" i="1"/>
  <c r="P37" i="1" l="1"/>
  <c r="P40" i="1" s="1"/>
  <c r="P41" i="1" l="1"/>
  <c r="P43" i="1" s="1"/>
  <c r="P39" i="1"/>
</calcChain>
</file>

<file path=xl/sharedStrings.xml><?xml version="1.0" encoding="utf-8"?>
<sst xmlns="http://schemas.openxmlformats.org/spreadsheetml/2006/main" count="183" uniqueCount="122">
  <si>
    <t>KRYCÍ  LIST  ROZPOČTU</t>
  </si>
  <si>
    <t>Název stavby</t>
  </si>
  <si>
    <t>JKSO</t>
  </si>
  <si>
    <t>Název objektu</t>
  </si>
  <si>
    <t>EČO</t>
  </si>
  <si>
    <t>Místo</t>
  </si>
  <si>
    <t xml:space="preserve"> </t>
  </si>
  <si>
    <t>IČO</t>
  </si>
  <si>
    <t>DIČ</t>
  </si>
  <si>
    <t>Objednatel</t>
  </si>
  <si>
    <t>Projektant</t>
  </si>
  <si>
    <t>Zhotovitel</t>
  </si>
  <si>
    <t>Rozpočet číslo</t>
  </si>
  <si>
    <t>Zpracoval</t>
  </si>
  <si>
    <t>Dne</t>
  </si>
  <si>
    <t>Měrné a účelové jednotky</t>
  </si>
  <si>
    <t>Počet</t>
  </si>
  <si>
    <t>Náklady / 1 m.j.</t>
  </si>
  <si>
    <t>Rozpočtové náklady v     CZK</t>
  </si>
  <si>
    <t>A</t>
  </si>
  <si>
    <t>Základní rozpočtové náklady</t>
  </si>
  <si>
    <t>B</t>
  </si>
  <si>
    <t>Doplňkové náklady</t>
  </si>
  <si>
    <t>C</t>
  </si>
  <si>
    <t>Náklady na umístění stavby v %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</si>
  <si>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</si>
  <si>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</si>
  <si>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</si>
  <si>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</si>
  <si>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</si>
  <si>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</si>
  <si>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</si>
  <si>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</si>
  <si>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Územní vlivy</t>
  </si>
  <si>
    <t>Provozní vlivy</t>
  </si>
  <si>
    <t>"M"</t>
  </si>
  <si>
    <t>Ostatní</t>
  </si>
  <si>
    <t>NUS z rozpočtu</t>
  </si>
  <si>
    <t>ZRN (ř. 1-6)</t>
  </si>
  <si>
    <t>DN (ř. 8-11)</t>
  </si>
  <si>
    <t>NUS (ř. 13-18)</t>
  </si>
  <si>
    <t>HZS</t>
  </si>
  <si>
    <t>Kompl. činnost</t>
  </si>
  <si>
    <t>ZNR+DN</t>
  </si>
  <si>
    <t>D</t>
  </si>
  <si>
    <t>Celkové náklady</t>
  </si>
  <si>
    <t>Součet 7, 12, 19-22</t>
  </si>
  <si>
    <t>Datum a podpis</t>
  </si>
  <si>
    <t>Razítko</t>
  </si>
  <si>
    <t>DPH 21….%</t>
  </si>
  <si>
    <t>DPH ….% z částky………………..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</si>
  <si>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</si>
  <si>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</si>
  <si>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</si>
  <si>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</si>
  <si>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</si>
  <si>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</si>
  <si>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STAVEBNÍCH OBJEKTŮ</t>
  </si>
  <si>
    <t>Název stavebního objektu</t>
  </si>
  <si>
    <t>Cena bez DPH</t>
  </si>
  <si>
    <t>Celkem:</t>
  </si>
  <si>
    <t>CENA PRACÍ</t>
  </si>
  <si>
    <t>NÁZEV  POLOŽKY</t>
  </si>
  <si>
    <t>M.J.</t>
  </si>
  <si>
    <t>MNOŽSTVÍ</t>
  </si>
  <si>
    <t>JEDNOTKOVÁ</t>
  </si>
  <si>
    <t>CELKEM</t>
  </si>
  <si>
    <t>ks</t>
  </si>
  <si>
    <t>t</t>
  </si>
  <si>
    <t>Armádní Servisní, příspěvková organizace</t>
  </si>
  <si>
    <t>Položka číslo</t>
  </si>
  <si>
    <t>Kulturní památka</t>
  </si>
  <si>
    <t>m</t>
  </si>
  <si>
    <t xml:space="preserve">STAVBA : Vojenská vlečka č. 10 Čáslav   – opravné práce </t>
  </si>
  <si>
    <t>Opravné práce na vojenské vlečce</t>
  </si>
  <si>
    <t>Vojenská vlečka č. 10 - Čáslav</t>
  </si>
  <si>
    <t>bm</t>
  </si>
  <si>
    <t>Odvoz a uložení na skládku - dřevěné pražce</t>
  </si>
  <si>
    <t>m3</t>
  </si>
  <si>
    <t>Úprava GPK automatickou podbíječkou</t>
  </si>
  <si>
    <t>Oprava železničního svršku</t>
  </si>
  <si>
    <t>Řezání kolejnic S49</t>
  </si>
  <si>
    <t>Dodávka svěrek T5</t>
  </si>
  <si>
    <t>Dodávka svěrek T6 (5%)</t>
  </si>
  <si>
    <t>Dodávka svěrkových šroubů T5 (20%)</t>
  </si>
  <si>
    <t>Dodávka matek M24 (20%)</t>
  </si>
  <si>
    <t>Dodávka dvojitých kroužků</t>
  </si>
  <si>
    <t>Oprava železničního svršku celkem</t>
  </si>
  <si>
    <t>Oprava propustku km 1,282</t>
  </si>
  <si>
    <t xml:space="preserve">Vyčištění trub propustku, vtoku a výtoku </t>
  </si>
  <si>
    <t>Odvoz a uložení na skládku - zemina</t>
  </si>
  <si>
    <t>Odbourání stávajícího parapetu</t>
  </si>
  <si>
    <t>Odvoz a uložení na skládku - beton</t>
  </si>
  <si>
    <t>Vrtání pro propojovací trny</t>
  </si>
  <si>
    <t>Bednění pro parapet</t>
  </si>
  <si>
    <t>m2</t>
  </si>
  <si>
    <t>Odbednění</t>
  </si>
  <si>
    <t xml:space="preserve">Očištění čela propustku </t>
  </si>
  <si>
    <t>Sanace trhlin</t>
  </si>
  <si>
    <t>Spojovací můstek a sjednocující potěr</t>
  </si>
  <si>
    <t>Oprava propustku km 1,282 celkem</t>
  </si>
  <si>
    <t>Zrušení přejezdu km 0,455 a 0,520</t>
  </si>
  <si>
    <t xml:space="preserve">Rozebrání přejezdové konstrukce </t>
  </si>
  <si>
    <t>Bourání betonových konstrukcí - čela propustků a bet.trouby</t>
  </si>
  <si>
    <t>Odtěžení zeminy - obnovení příkopu</t>
  </si>
  <si>
    <t>Snesení kolejnicových tyčí (původně pro značky Stop)</t>
  </si>
  <si>
    <t>Zrušení přejezdu km 0,455 a 0,520 celkem</t>
  </si>
  <si>
    <t>Bourání betonových konstrukcí - starý základ km 1,715</t>
  </si>
  <si>
    <t>Snesení stávajích hektometrovníků km 0,0 - 2,9</t>
  </si>
  <si>
    <t>Osazení nových hektometrovníků</t>
  </si>
  <si>
    <t xml:space="preserve">Dodávka hektometrovníků </t>
  </si>
  <si>
    <t>Dodávka spojek T4 730mm</t>
  </si>
  <si>
    <t>Ostatní konstrukce a práce</t>
  </si>
  <si>
    <t>Ostatní konstrukce a práce celkem</t>
  </si>
  <si>
    <t>Dodávka vrtulí R2</t>
  </si>
  <si>
    <t>Dodávka kolejnic S49/49E1, (T)</t>
  </si>
  <si>
    <t>Dodávka pryžových podložek pro kolejnice S49/49E1, (T)</t>
  </si>
  <si>
    <t>Dodávka spojkových šroubů  pro kolejnice S49/49E1, (T)</t>
  </si>
  <si>
    <t>Dodávka polyetylénových podložek  pro kolejnice S49/49E1, (T)</t>
  </si>
  <si>
    <t>Doplnění kolejového lože z kameniva 32-63 dle ČSN EN 13 450 s úpravou do profilu</t>
  </si>
  <si>
    <t>Betonáž parapetu železobetonového - třída betonu C 12/15</t>
  </si>
  <si>
    <r>
      <t>Výměna kolejnic A za kolejnice S49 (49E1, T) -</t>
    </r>
    <r>
      <rPr>
        <sz val="6"/>
        <rFont val="Times New Roman"/>
        <family val="1"/>
        <charset val="238"/>
      </rPr>
      <t xml:space="preserve"> V cenách jsou započteny náklady na demontáž upevňovadel, výměnu kolejnic, dílů a součástí, úpravu dilatačních spár, výměnu pryžových a polyetylénových podložek, montáž upevňovadel, demontáž a montáž styků, a ošetření součástí mazivem.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</si>
</sst>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,Kč&quot;"/>
    <numFmt numFmtId="165" formatCode="#,##0.000"/>
  </numFmts>
  <fonts count="23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sz val="16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7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3" fillId="0" borderId="4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7" fillId="0" borderId="0" xfId="0" applyFont="1"/>
    <xf numFmtId="0" fontId="13" fillId="0" borderId="0" xfId="0" applyFont="1" applyBorder="1"/>
    <xf numFmtId="2" fontId="13" fillId="0" borderId="0" xfId="0" applyNumberFormat="1" applyFont="1" applyBorder="1"/>
    <xf numFmtId="4" fontId="13" fillId="0" borderId="0" xfId="0" applyNumberFormat="1" applyFont="1" applyBorder="1"/>
    <xf numFmtId="164" fontId="13" fillId="0" borderId="0" xfId="0" applyNumberFormat="1" applyFont="1" applyBorder="1"/>
    <xf numFmtId="4" fontId="14" fillId="0" borderId="0" xfId="0" applyNumberFormat="1" applyFont="1" applyBorder="1"/>
    <xf numFmtId="4" fontId="4" fillId="0" borderId="0" xfId="0" applyNumberFormat="1" applyFont="1"/>
    <xf numFmtId="4" fontId="3" fillId="0" borderId="10" xfId="0" applyNumberFormat="1" applyFont="1" applyFill="1" applyBorder="1" applyProtection="1"/>
    <xf numFmtId="2" fontId="3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11" xfId="0" applyNumberFormat="1" applyFont="1" applyFill="1" applyBorder="1" applyProtection="1"/>
    <xf numFmtId="4" fontId="3" fillId="0" borderId="12" xfId="0" applyNumberFormat="1" applyFont="1" applyFill="1" applyBorder="1" applyProtection="1"/>
    <xf numFmtId="4" fontId="10" fillId="0" borderId="11" xfId="0" applyNumberFormat="1" applyFont="1" applyFill="1" applyBorder="1" applyAlignment="1" applyProtection="1">
      <alignment horizontal="right"/>
    </xf>
    <xf numFmtId="4" fontId="10" fillId="0" borderId="11" xfId="0" applyNumberFormat="1" applyFont="1" applyFill="1" applyBorder="1" applyProtection="1"/>
    <xf numFmtId="4" fontId="3" fillId="0" borderId="8" xfId="0" applyNumberFormat="1" applyFont="1" applyFill="1" applyBorder="1" applyProtection="1"/>
    <xf numFmtId="4" fontId="3" fillId="0" borderId="13" xfId="0" applyNumberFormat="1" applyFont="1" applyFill="1" applyBorder="1" applyProtection="1"/>
    <xf numFmtId="0" fontId="3" fillId="0" borderId="0" xfId="0" applyFont="1" applyBorder="1" applyAlignment="1">
      <alignment vertical="center"/>
    </xf>
    <xf numFmtId="2" fontId="0" fillId="0" borderId="0" xfId="0" applyNumberFormat="1"/>
    <xf numFmtId="4" fontId="16" fillId="0" borderId="14" xfId="0" applyNumberFormat="1" applyFont="1" applyBorder="1" applyProtection="1"/>
    <xf numFmtId="0" fontId="0" fillId="0" borderId="0" xfId="0" applyFont="1"/>
    <xf numFmtId="0" fontId="15" fillId="0" borderId="0" xfId="0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vertical="center"/>
    </xf>
    <xf numFmtId="2" fontId="11" fillId="0" borderId="0" xfId="0" applyNumberFormat="1" applyFont="1" applyBorder="1"/>
    <xf numFmtId="2" fontId="3" fillId="0" borderId="0" xfId="0" applyNumberFormat="1" applyFont="1" applyBorder="1" applyAlignment="1">
      <alignment vertical="center" wrapText="1"/>
    </xf>
    <xf numFmtId="2" fontId="20" fillId="0" borderId="0" xfId="0" applyNumberFormat="1" applyFont="1" applyBorder="1"/>
    <xf numFmtId="0" fontId="3" fillId="0" borderId="0" xfId="0" applyFont="1" applyBorder="1" applyAlignment="1">
      <alignment horizontal="center"/>
    </xf>
    <xf numFmtId="4" fontId="16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2" fontId="3" fillId="2" borderId="0" xfId="0" applyNumberFormat="1" applyFont="1" applyFill="1" applyBorder="1"/>
    <xf numFmtId="2" fontId="11" fillId="2" borderId="0" xfId="0" applyNumberFormat="1" applyFont="1" applyFill="1" applyBorder="1"/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left"/>
    </xf>
    <xf numFmtId="4" fontId="15" fillId="0" borderId="0" xfId="0" applyNumberFormat="1" applyFont="1" applyBorder="1"/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4" fontId="15" fillId="0" borderId="0" xfId="0" applyNumberFormat="1" applyFont="1" applyBorder="1" applyAlignment="1">
      <alignment wrapText="1"/>
    </xf>
    <xf numFmtId="2" fontId="3" fillId="2" borderId="0" xfId="0" applyNumberFormat="1" applyFont="1" applyFill="1" applyBorder="1" applyAlignment="1">
      <alignment vertical="center"/>
    </xf>
    <xf numFmtId="0" fontId="16" fillId="0" borderId="0" xfId="0" applyFont="1" applyBorder="1"/>
    <xf numFmtId="0" fontId="15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7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49" fontId="3" fillId="3" borderId="11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3" fillId="0" borderId="11" xfId="0" applyFont="1" applyBorder="1" applyAlignment="1" applyProtection="1">
      <alignment horizontal="center"/>
    </xf>
    <xf numFmtId="4" fontId="3" fillId="0" borderId="11" xfId="0" applyNumberFormat="1" applyFont="1" applyBorder="1" applyProtection="1"/>
    <xf numFmtId="0" fontId="7" fillId="0" borderId="15" xfId="0" applyFont="1" applyFill="1" applyBorder="1" applyProtection="1"/>
    <xf numFmtId="0" fontId="7" fillId="0" borderId="12" xfId="0" applyFont="1" applyFill="1" applyBorder="1" applyProtection="1"/>
    <xf numFmtId="0" fontId="8" fillId="0" borderId="16" xfId="0" applyFont="1" applyFill="1" applyBorder="1" applyProtection="1"/>
    <xf numFmtId="0" fontId="7" fillId="0" borderId="2" xfId="0" applyFont="1" applyFill="1" applyBorder="1" applyProtection="1"/>
    <xf numFmtId="0" fontId="9" fillId="0" borderId="12" xfId="0" applyFont="1" applyFill="1" applyBorder="1" applyProtection="1"/>
    <xf numFmtId="0" fontId="7" fillId="0" borderId="16" xfId="0" applyFont="1" applyFill="1" applyBorder="1" applyProtection="1"/>
    <xf numFmtId="0" fontId="3" fillId="0" borderId="11" xfId="0" applyFont="1" applyFill="1" applyBorder="1" applyProtection="1"/>
    <xf numFmtId="0" fontId="3" fillId="0" borderId="7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2" fontId="3" fillId="0" borderId="8" xfId="0" applyNumberFormat="1" applyFont="1" applyFill="1" applyBorder="1" applyProtection="1"/>
    <xf numFmtId="0" fontId="3" fillId="0" borderId="8" xfId="0" applyFont="1" applyFill="1" applyBorder="1" applyProtection="1"/>
    <xf numFmtId="4" fontId="3" fillId="0" borderId="6" xfId="0" applyNumberFormat="1" applyFont="1" applyFill="1" applyBorder="1" applyProtection="1"/>
    <xf numFmtId="0" fontId="3" fillId="0" borderId="15" xfId="0" applyFont="1" applyFill="1" applyBorder="1" applyProtection="1"/>
    <xf numFmtId="2" fontId="3" fillId="0" borderId="12" xfId="0" applyNumberFormat="1" applyFont="1" applyFill="1" applyBorder="1" applyProtection="1"/>
    <xf numFmtId="4" fontId="3" fillId="0" borderId="15" xfId="0" applyNumberFormat="1" applyFont="1" applyFill="1" applyBorder="1" applyProtection="1"/>
    <xf numFmtId="0" fontId="0" fillId="0" borderId="8" xfId="0" applyFont="1" applyFill="1" applyBorder="1" applyProtection="1"/>
    <xf numFmtId="2" fontId="3" fillId="0" borderId="3" xfId="0" applyNumberFormat="1" applyFont="1" applyFill="1" applyBorder="1" applyProtection="1"/>
    <xf numFmtId="2" fontId="3" fillId="0" borderId="14" xfId="0" applyNumberFormat="1" applyFont="1" applyFill="1" applyBorder="1" applyProtection="1"/>
    <xf numFmtId="0" fontId="3" fillId="0" borderId="4" xfId="0" applyFont="1" applyFill="1" applyBorder="1" applyProtection="1"/>
    <xf numFmtId="0" fontId="0" fillId="0" borderId="5" xfId="0" applyFont="1" applyFill="1" applyBorder="1" applyProtection="1"/>
    <xf numFmtId="0" fontId="3" fillId="0" borderId="3" xfId="0" applyFont="1" applyFill="1" applyBorder="1" applyProtection="1"/>
    <xf numFmtId="4" fontId="3" fillId="0" borderId="0" xfId="0" applyNumberFormat="1" applyFont="1" applyFill="1" applyBorder="1" applyProtection="1"/>
    <xf numFmtId="2" fontId="0" fillId="0" borderId="14" xfId="0" applyNumberFormat="1" applyFont="1" applyFill="1" applyBorder="1" applyAlignment="1" applyProtection="1">
      <alignment horizontal="left"/>
    </xf>
    <xf numFmtId="4" fontId="5" fillId="0" borderId="16" xfId="0" applyNumberFormat="1" applyFont="1" applyFill="1" applyBorder="1" applyProtection="1"/>
    <xf numFmtId="4" fontId="5" fillId="0" borderId="12" xfId="0" applyNumberFormat="1" applyFont="1" applyFill="1" applyBorder="1" applyProtection="1"/>
    <xf numFmtId="4" fontId="5" fillId="0" borderId="7" xfId="0" applyNumberFormat="1" applyFont="1" applyFill="1" applyBorder="1" applyProtection="1"/>
    <xf numFmtId="0" fontId="7" fillId="0" borderId="4" xfId="0" applyFont="1" applyFill="1" applyBorder="1" applyProtection="1"/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5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4" fontId="5" fillId="0" borderId="10" xfId="0" applyNumberFormat="1" applyFont="1" applyFill="1" applyBorder="1" applyProtection="1"/>
    <xf numFmtId="4" fontId="5" fillId="0" borderId="11" xfId="0" applyNumberFormat="1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0" fillId="0" borderId="0" xfId="0" applyFont="1" applyFill="1" applyProtection="1"/>
    <xf numFmtId="0" fontId="4" fillId="0" borderId="0" xfId="0" applyFont="1" applyProtection="1"/>
    <xf numFmtId="0" fontId="15" fillId="0" borderId="0" xfId="0" applyFont="1" applyProtection="1"/>
    <xf numFmtId="0" fontId="15" fillId="0" borderId="0" xfId="0" applyFont="1" applyBorder="1" applyProtection="1"/>
    <xf numFmtId="0" fontId="3" fillId="0" borderId="14" xfId="0" applyFont="1" applyBorder="1" applyAlignment="1" applyProtection="1">
      <alignment horizontal="center" vertical="center"/>
    </xf>
    <xf numFmtId="4" fontId="3" fillId="0" borderId="14" xfId="0" applyNumberFormat="1" applyFont="1" applyBorder="1" applyAlignment="1" applyProtection="1">
      <alignment horizontal="right" vertical="center"/>
    </xf>
    <xf numFmtId="4" fontId="3" fillId="2" borderId="18" xfId="0" applyNumberFormat="1" applyFont="1" applyFill="1" applyBorder="1" applyAlignment="1" applyProtection="1">
      <alignment horizontal="right" vertical="center"/>
    </xf>
    <xf numFmtId="4" fontId="11" fillId="2" borderId="18" xfId="0" applyNumberFormat="1" applyFont="1" applyFill="1" applyBorder="1" applyProtection="1"/>
    <xf numFmtId="4" fontId="3" fillId="0" borderId="14" xfId="0" applyNumberFormat="1" applyFont="1" applyBorder="1" applyAlignment="1" applyProtection="1">
      <alignment horizontal="center" vertical="center"/>
    </xf>
    <xf numFmtId="4" fontId="3" fillId="2" borderId="18" xfId="0" applyNumberFormat="1" applyFont="1" applyFill="1" applyBorder="1" applyProtection="1"/>
    <xf numFmtId="0" fontId="3" fillId="0" borderId="17" xfId="0" applyFont="1" applyBorder="1" applyAlignment="1" applyProtection="1">
      <alignment horizontal="center"/>
    </xf>
    <xf numFmtId="165" fontId="3" fillId="0" borderId="14" xfId="0" applyNumberFormat="1" applyFont="1" applyBorder="1" applyAlignment="1" applyProtection="1">
      <alignment horizontal="left"/>
    </xf>
    <xf numFmtId="4" fontId="3" fillId="0" borderId="14" xfId="0" applyNumberFormat="1" applyFont="1" applyBorder="1" applyProtection="1"/>
    <xf numFmtId="4" fontId="3" fillId="0" borderId="14" xfId="0" applyNumberFormat="1" applyFont="1" applyFill="1" applyBorder="1" applyAlignment="1" applyProtection="1">
      <alignment horizontal="center" vertical="center"/>
    </xf>
    <xf numFmtId="165" fontId="15" fillId="0" borderId="14" xfId="0" applyNumberFormat="1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 vertical="center"/>
    </xf>
    <xf numFmtId="165" fontId="15" fillId="0" borderId="14" xfId="0" applyNumberFormat="1" applyFont="1" applyBorder="1" applyAlignment="1" applyProtection="1">
      <alignment horizontal="left" vertical="center" wrapText="1"/>
    </xf>
    <xf numFmtId="4" fontId="15" fillId="0" borderId="14" xfId="0" applyNumberFormat="1" applyFont="1" applyBorder="1" applyAlignment="1" applyProtection="1">
      <alignment horizontal="left"/>
    </xf>
    <xf numFmtId="4" fontId="15" fillId="0" borderId="14" xfId="0" applyNumberFormat="1" applyFont="1" applyBorder="1" applyAlignment="1" applyProtection="1">
      <alignment horizontal="left" wrapText="1"/>
    </xf>
    <xf numFmtId="4" fontId="3" fillId="0" borderId="14" xfId="0" applyNumberFormat="1" applyFont="1" applyBorder="1" applyAlignment="1" applyProtection="1">
      <alignment vertical="center"/>
    </xf>
    <xf numFmtId="4" fontId="3" fillId="2" borderId="18" xfId="0" applyNumberFormat="1" applyFont="1" applyFill="1" applyBorder="1" applyAlignment="1" applyProtection="1">
      <alignment vertical="center"/>
    </xf>
    <xf numFmtId="0" fontId="3" fillId="0" borderId="21" xfId="0" applyFont="1" applyBorder="1" applyAlignment="1" applyProtection="1">
      <alignment horizontal="center"/>
    </xf>
    <xf numFmtId="165" fontId="11" fillId="0" borderId="22" xfId="0" applyNumberFormat="1" applyFont="1" applyBorder="1" applyAlignment="1" applyProtection="1">
      <alignment horizontal="left"/>
    </xf>
    <xf numFmtId="4" fontId="3" fillId="0" borderId="22" xfId="0" applyNumberFormat="1" applyFont="1" applyFill="1" applyBorder="1" applyAlignment="1" applyProtection="1">
      <alignment horizontal="center" vertical="center"/>
    </xf>
    <xf numFmtId="4" fontId="11" fillId="2" borderId="23" xfId="0" applyNumberFormat="1" applyFont="1" applyFill="1" applyBorder="1" applyProtection="1"/>
    <xf numFmtId="4" fontId="3" fillId="3" borderId="14" xfId="0" applyNumberFormat="1" applyFont="1" applyFill="1" applyBorder="1" applyAlignment="1" applyProtection="1">
      <alignment vertical="center"/>
      <protection locked="0"/>
    </xf>
    <xf numFmtId="4" fontId="3" fillId="3" borderId="14" xfId="0" applyNumberFormat="1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</xf>
    <xf numFmtId="0" fontId="13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 vertical="center"/>
    </xf>
    <xf numFmtId="2" fontId="3" fillId="0" borderId="0" xfId="0" applyNumberFormat="1" applyFont="1" applyBorder="1" applyProtection="1"/>
    <xf numFmtId="2" fontId="3" fillId="0" borderId="0" xfId="0" applyNumberFormat="1" applyFont="1" applyBorder="1" applyAlignment="1" applyProtection="1">
      <alignment vertical="center"/>
    </xf>
    <xf numFmtId="165" fontId="11" fillId="0" borderId="14" xfId="0" applyNumberFormat="1" applyFont="1" applyBorder="1" applyAlignment="1" applyProtection="1">
      <alignment horizontal="left"/>
    </xf>
    <xf numFmtId="4" fontId="3" fillId="0" borderId="22" xfId="0" applyNumberFormat="1" applyFont="1" applyBorder="1" applyProtection="1"/>
    <xf numFmtId="4" fontId="3" fillId="0" borderId="14" xfId="0" applyNumberFormat="1" applyFont="1" applyFill="1" applyBorder="1" applyAlignment="1" applyProtection="1">
      <protection locked="0"/>
    </xf>
    <xf numFmtId="4" fontId="3" fillId="0" borderId="22" xfId="0" applyNumberFormat="1" applyFont="1" applyFill="1" applyBorder="1" applyAlignment="1" applyProtection="1">
      <protection locked="0"/>
    </xf>
    <xf numFmtId="0" fontId="4" fillId="0" borderId="24" xfId="0" applyFont="1" applyBorder="1" applyAlignment="1" applyProtection="1">
      <alignment horizontal="left"/>
    </xf>
    <xf numFmtId="0" fontId="0" fillId="0" borderId="25" xfId="0" applyBorder="1" applyAlignment="1"/>
    <xf numFmtId="0" fontId="0" fillId="0" borderId="26" xfId="0" applyBorder="1" applyAlignment="1"/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6" xfId="0" applyNumberFormat="1" applyFont="1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26" xfId="0" applyBorder="1" applyAlignment="1" applyProtection="1"/>
    <xf numFmtId="4" fontId="10" fillId="0" borderId="24" xfId="0" applyNumberFormat="1" applyFont="1" applyFill="1" applyBorder="1" applyAlignment="1" applyProtection="1">
      <alignment horizontal="right"/>
    </xf>
    <xf numFmtId="4" fontId="10" fillId="0" borderId="25" xfId="0" applyNumberFormat="1" applyFont="1" applyFill="1" applyBorder="1" applyAlignment="1" applyProtection="1">
      <alignment horizontal="right"/>
    </xf>
    <xf numFmtId="0" fontId="21" fillId="0" borderId="26" xfId="0" applyFont="1" applyBorder="1" applyAlignment="1" applyProtection="1"/>
    <xf numFmtId="0" fontId="10" fillId="0" borderId="14" xfId="0" applyFont="1" applyFill="1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12" fillId="0" borderId="45" xfId="0" applyFont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" fillId="0" borderId="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3" fillId="3" borderId="33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5" fillId="0" borderId="7" xfId="0" applyFont="1" applyBorder="1" applyAlignment="1">
      <alignment horizontal="left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4" fontId="3" fillId="3" borderId="15" xfId="0" applyNumberFormat="1" applyFont="1" applyFill="1" applyBorder="1" applyAlignment="1" applyProtection="1">
      <alignment horizontal="center" vertical="center"/>
      <protection locked="0"/>
    </xf>
    <xf numFmtId="14" fontId="3" fillId="3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4" fontId="3" fillId="0" borderId="11" xfId="0" applyNumberFormat="1" applyFont="1" applyBorder="1" applyAlignment="1" applyProtection="1">
      <alignment horizontal="right"/>
    </xf>
    <xf numFmtId="0" fontId="6" fillId="0" borderId="44" xfId="0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10" fillId="0" borderId="9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/>
    <xf numFmtId="0" fontId="12" fillId="0" borderId="46" xfId="0" applyFont="1" applyBorder="1" applyAlignment="1" applyProtection="1">
      <alignment horizontal="center"/>
    </xf>
    <xf numFmtId="0" fontId="12" fillId="0" borderId="47" xfId="0" applyFont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6" fillId="0" borderId="49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51" xfId="0" applyFont="1" applyBorder="1" applyAlignment="1" applyProtection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</xf>
    <xf numFmtId="0" fontId="16" fillId="0" borderId="53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W160"/>
  <sheetViews>
    <sheetView topLeftCell="A28" zoomScale="165" zoomScaleNormal="165" zoomScaleSheetLayoutView="100" workbookViewId="0">
      <selection activeCell="E45" sqref="E45"/>
    </sheetView>
  </sheetViews>
  <sheetFormatPr defaultRowHeight="12.75" x14ac:dyDescent="0.2"/>
  <cols>
    <col min="1" max="2" width="2.28515625" customWidth="1"/>
    <col min="3" max="3" width="4.7109375" customWidth="1"/>
    <col min="4" max="4" width="9.28515625" customWidth="1"/>
    <col min="5" max="5" width="11.28515625" customWidth="1"/>
    <col min="6" max="7" width="2.28515625" customWidth="1"/>
    <col min="8" max="8" width="4.7109375" customWidth="1"/>
    <col min="9" max="9" width="5.7109375" customWidth="1"/>
    <col min="10" max="10" width="9.140625" customWidth="1"/>
    <col min="11" max="12" width="2.28515625" customWidth="1"/>
    <col min="13" max="13" width="7.85546875" customWidth="1"/>
    <col min="14" max="14" width="5" customWidth="1"/>
    <col min="15" max="15" width="4" customWidth="1"/>
    <col min="16" max="16" width="11.28515625" customWidth="1"/>
  </cols>
  <sheetData>
    <row r="1" spans="1:23" x14ac:dyDescent="0.2">
      <c r="M1" s="188"/>
      <c r="N1" s="188"/>
      <c r="O1" s="188"/>
      <c r="P1" s="188"/>
    </row>
    <row r="2" spans="1:23" ht="20.25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23" ht="1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5"/>
      <c r="R3" s="5"/>
      <c r="S3" s="5"/>
      <c r="T3" s="5"/>
      <c r="U3" s="5"/>
      <c r="V3" s="5"/>
      <c r="W3" s="5"/>
    </row>
    <row r="4" spans="1:23" ht="15" customHeight="1" thickBo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5"/>
      <c r="R4" s="5"/>
      <c r="S4" s="5"/>
      <c r="T4" s="5"/>
      <c r="U4" s="5"/>
      <c r="V4" s="5"/>
      <c r="W4" s="5"/>
    </row>
    <row r="5" spans="1:23" ht="15" customHeight="1" x14ac:dyDescent="0.2">
      <c r="A5" s="6"/>
      <c r="B5" s="7"/>
      <c r="C5" s="204" t="s">
        <v>1</v>
      </c>
      <c r="D5" s="205"/>
      <c r="E5" s="198" t="s">
        <v>74</v>
      </c>
      <c r="F5" s="199"/>
      <c r="G5" s="199"/>
      <c r="H5" s="199"/>
      <c r="I5" s="199"/>
      <c r="J5" s="200"/>
      <c r="K5" s="7"/>
      <c r="L5" s="7"/>
      <c r="M5" s="7"/>
      <c r="N5" s="10" t="s">
        <v>2</v>
      </c>
      <c r="O5" s="1"/>
      <c r="P5" s="11"/>
      <c r="Q5" s="5"/>
      <c r="R5" s="5"/>
      <c r="S5" s="5"/>
      <c r="T5" s="5"/>
      <c r="U5" s="5"/>
      <c r="V5" s="5"/>
      <c r="W5" s="5"/>
    </row>
    <row r="6" spans="1:23" ht="15" customHeight="1" thickBot="1" x14ac:dyDescent="0.25">
      <c r="A6" s="6"/>
      <c r="B6" s="7"/>
      <c r="C6" s="206"/>
      <c r="D6" s="207"/>
      <c r="E6" s="201"/>
      <c r="F6" s="202"/>
      <c r="G6" s="202"/>
      <c r="H6" s="202"/>
      <c r="I6" s="202"/>
      <c r="J6" s="203"/>
      <c r="K6" s="7"/>
      <c r="L6" s="7"/>
      <c r="M6" s="7"/>
      <c r="N6" s="10"/>
      <c r="O6" s="6"/>
      <c r="P6" s="12"/>
      <c r="Q6" s="5"/>
      <c r="R6" s="5"/>
      <c r="S6" s="5"/>
      <c r="T6" s="5"/>
      <c r="U6" s="5"/>
      <c r="V6" s="5"/>
      <c r="W6" s="5"/>
    </row>
    <row r="7" spans="1:23" ht="15" customHeight="1" thickBot="1" x14ac:dyDescent="0.25">
      <c r="A7" s="6"/>
      <c r="B7" s="7"/>
      <c r="C7" s="208" t="s">
        <v>3</v>
      </c>
      <c r="D7" s="209"/>
      <c r="E7" s="190" t="s">
        <v>75</v>
      </c>
      <c r="F7" s="191"/>
      <c r="G7" s="191"/>
      <c r="H7" s="191"/>
      <c r="I7" s="191"/>
      <c r="J7" s="192"/>
      <c r="K7" s="7"/>
      <c r="L7" s="7"/>
      <c r="M7" s="7"/>
      <c r="N7" s="10" t="s">
        <v>4</v>
      </c>
      <c r="O7" s="6"/>
      <c r="P7" s="12"/>
      <c r="Q7" s="5"/>
      <c r="R7" s="5"/>
      <c r="S7" s="5"/>
      <c r="T7" s="5"/>
      <c r="U7" s="5"/>
      <c r="V7" s="5"/>
      <c r="W7" s="5"/>
    </row>
    <row r="8" spans="1:23" ht="15" customHeight="1" x14ac:dyDescent="0.2">
      <c r="A8" s="6"/>
      <c r="B8" s="7"/>
      <c r="C8" s="10"/>
      <c r="D8" s="7"/>
      <c r="E8" s="7"/>
      <c r="F8" s="7"/>
      <c r="G8" s="7"/>
      <c r="H8" s="7"/>
      <c r="I8" s="7"/>
      <c r="J8" s="7"/>
      <c r="K8" s="7"/>
      <c r="L8" s="7"/>
      <c r="M8" s="7"/>
      <c r="N8" s="10"/>
      <c r="O8" s="6"/>
      <c r="P8" s="12"/>
      <c r="Q8" s="5"/>
      <c r="R8" s="5"/>
      <c r="S8" s="5"/>
      <c r="T8" s="5"/>
      <c r="U8" s="5"/>
      <c r="V8" s="5"/>
      <c r="W8" s="5"/>
    </row>
    <row r="9" spans="1:23" ht="15" customHeight="1" x14ac:dyDescent="0.2">
      <c r="A9" s="6"/>
      <c r="B9" s="7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10" t="s">
        <v>5</v>
      </c>
      <c r="O9" s="6"/>
      <c r="P9" s="12"/>
      <c r="Q9" s="5"/>
      <c r="R9" s="5"/>
      <c r="S9" s="5"/>
      <c r="T9" s="5"/>
      <c r="U9" s="5"/>
      <c r="V9" s="5"/>
      <c r="W9" s="5"/>
    </row>
    <row r="10" spans="1:23" ht="15" customHeight="1" x14ac:dyDescent="0.2">
      <c r="A10" s="6"/>
      <c r="B10" s="7"/>
      <c r="C10" s="10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6"/>
      <c r="P10" s="12"/>
      <c r="Q10" s="5"/>
      <c r="R10" s="5"/>
      <c r="S10" s="5"/>
      <c r="T10" s="5"/>
      <c r="U10" s="5"/>
      <c r="V10" s="5"/>
      <c r="W10" s="5"/>
    </row>
    <row r="11" spans="1:23" ht="15" customHeight="1" x14ac:dyDescent="0.2">
      <c r="A11" s="6"/>
      <c r="B11" s="7"/>
      <c r="C11" s="10"/>
      <c r="D11" s="39"/>
      <c r="E11" s="7"/>
      <c r="F11" s="7"/>
      <c r="G11" s="7"/>
      <c r="H11" s="7"/>
      <c r="I11" s="7"/>
      <c r="J11" s="7"/>
      <c r="K11" s="7"/>
      <c r="L11" s="7"/>
      <c r="M11" s="7"/>
      <c r="N11" s="10"/>
      <c r="O11" s="13"/>
      <c r="P11" s="15"/>
      <c r="Q11" s="5"/>
      <c r="R11" s="5" t="s">
        <v>6</v>
      </c>
      <c r="S11" s="5"/>
      <c r="T11" s="5"/>
      <c r="U11" s="5"/>
      <c r="V11" s="5"/>
      <c r="W11" s="5"/>
    </row>
    <row r="12" spans="1:23" ht="15" customHeight="1" x14ac:dyDescent="0.2">
      <c r="A12" s="6"/>
      <c r="B12" s="7"/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10" t="s">
        <v>7</v>
      </c>
      <c r="O12" s="10" t="s">
        <v>8</v>
      </c>
      <c r="P12" s="12"/>
      <c r="Q12" s="5"/>
      <c r="R12" s="5"/>
      <c r="S12" s="5"/>
      <c r="T12" s="5"/>
      <c r="U12" s="5"/>
      <c r="V12" s="5"/>
      <c r="W12" s="5"/>
    </row>
    <row r="13" spans="1:23" ht="15" customHeight="1" thickBot="1" x14ac:dyDescent="0.25">
      <c r="A13" s="6"/>
      <c r="B13" s="7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5"/>
      <c r="R13" s="5"/>
      <c r="S13" s="5"/>
      <c r="T13" s="5"/>
      <c r="U13" s="5"/>
      <c r="V13" s="5"/>
      <c r="W13" s="5"/>
    </row>
    <row r="14" spans="1:23" ht="15" customHeight="1" thickBot="1" x14ac:dyDescent="0.25">
      <c r="A14" s="6"/>
      <c r="B14" s="7"/>
      <c r="C14" s="10" t="s">
        <v>9</v>
      </c>
      <c r="D14" s="7"/>
      <c r="E14" s="193" t="s">
        <v>69</v>
      </c>
      <c r="F14" s="194"/>
      <c r="G14" s="194"/>
      <c r="H14" s="194"/>
      <c r="I14" s="194"/>
      <c r="J14" s="195"/>
      <c r="K14" s="7"/>
      <c r="L14" s="7"/>
      <c r="M14" s="7"/>
      <c r="N14" s="16"/>
      <c r="O14" s="1"/>
      <c r="P14" s="11"/>
      <c r="Q14" s="5"/>
      <c r="R14" s="5"/>
      <c r="S14" s="5"/>
      <c r="T14" s="5"/>
      <c r="U14" s="5"/>
      <c r="V14" s="5"/>
      <c r="W14" s="5"/>
    </row>
    <row r="15" spans="1:23" ht="15" customHeight="1" x14ac:dyDescent="0.2">
      <c r="A15" s="6"/>
      <c r="B15" s="7"/>
      <c r="C15" s="10"/>
      <c r="D15" s="7"/>
      <c r="E15" s="6"/>
      <c r="F15" s="7"/>
      <c r="G15" s="7"/>
      <c r="H15" s="7"/>
      <c r="I15" s="7"/>
      <c r="J15" s="12"/>
      <c r="K15" s="7"/>
      <c r="L15" s="7"/>
      <c r="M15" s="7"/>
      <c r="N15" s="17"/>
      <c r="O15" s="13"/>
      <c r="P15" s="15"/>
      <c r="Q15" s="5"/>
      <c r="R15" s="5"/>
      <c r="S15" s="5"/>
      <c r="T15" s="5"/>
      <c r="U15" s="5"/>
      <c r="V15" s="5"/>
      <c r="W15" s="5"/>
    </row>
    <row r="16" spans="1:23" ht="15" customHeight="1" x14ac:dyDescent="0.2">
      <c r="A16" s="6"/>
      <c r="B16" s="7"/>
      <c r="C16" s="10" t="s">
        <v>10</v>
      </c>
      <c r="D16" s="7"/>
      <c r="E16" s="1"/>
      <c r="F16" s="2"/>
      <c r="G16" s="2"/>
      <c r="H16" s="2"/>
      <c r="I16" s="2"/>
      <c r="J16" s="11"/>
      <c r="K16" s="7"/>
      <c r="L16" s="7"/>
      <c r="M16" s="7"/>
      <c r="N16" s="16"/>
      <c r="O16" s="1"/>
      <c r="P16" s="11"/>
      <c r="Q16" s="5"/>
      <c r="R16" s="5"/>
      <c r="S16" s="5"/>
      <c r="T16" s="5"/>
      <c r="U16" s="5"/>
      <c r="V16" s="5"/>
      <c r="W16" s="5"/>
    </row>
    <row r="17" spans="1:23" ht="15" customHeight="1" x14ac:dyDescent="0.2">
      <c r="A17" s="6"/>
      <c r="B17" s="7"/>
      <c r="C17" s="10"/>
      <c r="D17" s="7"/>
      <c r="E17" s="13"/>
      <c r="F17" s="14"/>
      <c r="G17" s="14"/>
      <c r="H17" s="14"/>
      <c r="I17" s="14"/>
      <c r="J17" s="15"/>
      <c r="K17" s="7"/>
      <c r="L17" s="7"/>
      <c r="M17" s="7"/>
      <c r="N17" s="17"/>
      <c r="O17" s="13"/>
      <c r="P17" s="15"/>
      <c r="Q17" s="5"/>
      <c r="R17" s="5"/>
      <c r="S17" s="5"/>
      <c r="T17" s="5"/>
      <c r="U17" s="5"/>
      <c r="V17" s="5"/>
      <c r="W17" s="5"/>
    </row>
    <row r="18" spans="1:23" ht="15" customHeight="1" x14ac:dyDescent="0.2">
      <c r="A18" s="6"/>
      <c r="B18" s="7"/>
      <c r="C18" s="10" t="s">
        <v>11</v>
      </c>
      <c r="D18" s="7"/>
      <c r="E18" s="196"/>
      <c r="F18" s="196"/>
      <c r="G18" s="196"/>
      <c r="H18" s="196"/>
      <c r="I18" s="196"/>
      <c r="J18" s="197"/>
      <c r="K18" s="7"/>
      <c r="L18" s="7"/>
      <c r="M18" s="7"/>
      <c r="N18" s="78"/>
      <c r="O18" s="77"/>
      <c r="P18" s="76"/>
      <c r="Q18" s="5"/>
      <c r="R18" s="5"/>
      <c r="S18" s="5"/>
      <c r="T18" s="5"/>
      <c r="U18" s="5"/>
      <c r="V18" s="5"/>
      <c r="W18" s="5"/>
    </row>
    <row r="19" spans="1:23" ht="15" customHeight="1" x14ac:dyDescent="0.2">
      <c r="A19" s="6"/>
      <c r="B19" s="7"/>
      <c r="C19" s="7"/>
      <c r="D19" s="7"/>
      <c r="E19" s="75"/>
      <c r="F19" s="71"/>
      <c r="G19" s="71"/>
      <c r="H19" s="71"/>
      <c r="I19" s="71"/>
      <c r="J19" s="72"/>
      <c r="K19" s="7"/>
      <c r="L19" s="7"/>
      <c r="M19" s="7"/>
      <c r="N19" s="79"/>
      <c r="O19" s="75"/>
      <c r="P19" s="72"/>
      <c r="Q19" s="5"/>
      <c r="R19" s="5"/>
      <c r="S19" s="5"/>
      <c r="T19" s="5"/>
      <c r="U19" s="5"/>
      <c r="V19" s="5"/>
      <c r="W19" s="5"/>
    </row>
    <row r="20" spans="1:23" ht="1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2"/>
      <c r="Q20" s="5"/>
      <c r="R20" s="5"/>
      <c r="S20" s="5"/>
      <c r="T20" s="5"/>
      <c r="U20" s="5"/>
      <c r="V20" s="5"/>
      <c r="W20" s="5"/>
    </row>
    <row r="21" spans="1:23" ht="1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2"/>
      <c r="Q21" s="5"/>
      <c r="R21" s="5"/>
      <c r="S21" s="5"/>
      <c r="T21" s="5"/>
      <c r="U21" s="5"/>
      <c r="V21" s="5"/>
      <c r="W21" s="5"/>
    </row>
    <row r="22" spans="1:23" ht="15" customHeight="1" x14ac:dyDescent="0.2">
      <c r="A22" s="6"/>
      <c r="B22" s="7"/>
      <c r="C22" s="7"/>
      <c r="D22" s="7"/>
      <c r="E22" s="10" t="s">
        <v>12</v>
      </c>
      <c r="F22" s="210" t="s">
        <v>13</v>
      </c>
      <c r="G22" s="210"/>
      <c r="H22" s="210"/>
      <c r="I22" s="210"/>
      <c r="J22" s="10"/>
      <c r="K22" s="10"/>
      <c r="L22" s="10"/>
      <c r="M22" s="10"/>
      <c r="N22" s="10" t="s">
        <v>14</v>
      </c>
      <c r="O22" s="7"/>
      <c r="P22" s="12"/>
      <c r="Q22" s="5"/>
      <c r="R22" s="5"/>
      <c r="S22" s="5"/>
      <c r="T22" s="5"/>
      <c r="U22" s="5"/>
      <c r="V22" s="5"/>
      <c r="W22" s="5"/>
    </row>
    <row r="23" spans="1:23" ht="15" customHeight="1" x14ac:dyDescent="0.2">
      <c r="A23" s="6"/>
      <c r="B23" s="7"/>
      <c r="C23" s="7"/>
      <c r="D23" s="7"/>
      <c r="E23" s="80"/>
      <c r="F23" s="211"/>
      <c r="G23" s="212"/>
      <c r="H23" s="212"/>
      <c r="I23" s="213"/>
      <c r="J23" s="7"/>
      <c r="K23" s="7"/>
      <c r="L23" s="7"/>
      <c r="M23" s="7"/>
      <c r="N23" s="214"/>
      <c r="O23" s="215"/>
      <c r="P23" s="216"/>
      <c r="Q23" s="5"/>
      <c r="R23" s="5"/>
      <c r="S23" s="5"/>
      <c r="T23" s="5"/>
      <c r="U23" s="5"/>
      <c r="V23" s="5"/>
      <c r="W23" s="5"/>
    </row>
    <row r="24" spans="1:23" ht="1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2"/>
      <c r="Q24" s="5"/>
      <c r="R24" s="5"/>
      <c r="S24" s="5"/>
      <c r="T24" s="5"/>
      <c r="U24" s="5"/>
      <c r="V24" s="5"/>
      <c r="W24" s="5"/>
    </row>
    <row r="25" spans="1:23" ht="15" customHeight="1" x14ac:dyDescent="0.2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84"/>
      <c r="Q25" s="5"/>
      <c r="R25" s="5"/>
      <c r="S25" s="5"/>
      <c r="T25" s="5"/>
      <c r="U25" s="5"/>
      <c r="V25" s="5"/>
      <c r="W25" s="5"/>
    </row>
    <row r="26" spans="1:23" ht="17.100000000000001" customHeight="1" x14ac:dyDescent="0.2">
      <c r="A26" s="217" t="s">
        <v>15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5"/>
      <c r="R26" s="5"/>
      <c r="S26" s="5"/>
      <c r="T26" s="5"/>
      <c r="U26" s="5"/>
      <c r="V26" s="5"/>
      <c r="W26" s="5"/>
    </row>
    <row r="27" spans="1:23" ht="15" customHeight="1" x14ac:dyDescent="0.2">
      <c r="A27" s="218" t="s">
        <v>16</v>
      </c>
      <c r="B27" s="218"/>
      <c r="C27" s="218"/>
      <c r="D27" s="218"/>
      <c r="E27" s="85" t="s">
        <v>17</v>
      </c>
      <c r="F27" s="218" t="s">
        <v>16</v>
      </c>
      <c r="G27" s="218"/>
      <c r="H27" s="218"/>
      <c r="I27" s="218"/>
      <c r="J27" s="85" t="s">
        <v>17</v>
      </c>
      <c r="K27" s="218" t="s">
        <v>16</v>
      </c>
      <c r="L27" s="218"/>
      <c r="M27" s="218"/>
      <c r="N27" s="218"/>
      <c r="O27" s="218" t="s">
        <v>17</v>
      </c>
      <c r="P27" s="218"/>
      <c r="R27" s="5"/>
      <c r="S27" s="5"/>
      <c r="T27" s="5"/>
      <c r="U27" s="5"/>
      <c r="V27" s="5"/>
      <c r="W27" s="5"/>
    </row>
    <row r="28" spans="1:23" ht="15" customHeight="1" x14ac:dyDescent="0.2">
      <c r="A28" s="219"/>
      <c r="B28" s="219"/>
      <c r="C28" s="219"/>
      <c r="D28" s="219"/>
      <c r="E28" s="86"/>
      <c r="F28" s="219"/>
      <c r="G28" s="219"/>
      <c r="H28" s="219"/>
      <c r="I28" s="219"/>
      <c r="J28" s="86"/>
      <c r="K28" s="219"/>
      <c r="L28" s="219"/>
      <c r="M28" s="219"/>
      <c r="N28" s="219"/>
      <c r="O28" s="220"/>
      <c r="P28" s="220"/>
      <c r="Q28" s="5"/>
      <c r="R28" s="5"/>
      <c r="S28" s="5"/>
      <c r="T28" s="5"/>
      <c r="U28" s="5"/>
      <c r="V28" s="5"/>
      <c r="W28" s="5"/>
    </row>
    <row r="29" spans="1:23" ht="17.100000000000001" customHeight="1" x14ac:dyDescent="0.2">
      <c r="A29" s="221" t="s">
        <v>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5"/>
      <c r="R29" s="5"/>
      <c r="S29" s="5"/>
      <c r="T29" s="5"/>
      <c r="U29" s="5"/>
      <c r="V29" s="5"/>
      <c r="W29" s="5"/>
    </row>
    <row r="30" spans="1:23" ht="15" customHeight="1" x14ac:dyDescent="0.2">
      <c r="A30" s="87" t="s">
        <v>19</v>
      </c>
      <c r="B30" s="88"/>
      <c r="C30" s="87" t="s">
        <v>20</v>
      </c>
      <c r="D30" s="89"/>
      <c r="E30" s="90"/>
      <c r="F30" s="87" t="s">
        <v>21</v>
      </c>
      <c r="G30" s="91"/>
      <c r="H30" s="87" t="s">
        <v>22</v>
      </c>
      <c r="I30" s="89"/>
      <c r="J30" s="88"/>
      <c r="K30" s="87" t="s">
        <v>23</v>
      </c>
      <c r="L30" s="92"/>
      <c r="M30" s="180" t="s">
        <v>24</v>
      </c>
      <c r="N30" s="180"/>
      <c r="O30" s="180"/>
      <c r="P30" s="180"/>
      <c r="Q30" s="5"/>
      <c r="R30" s="5"/>
      <c r="S30" s="5"/>
      <c r="T30" s="5"/>
      <c r="U30" s="5"/>
      <c r="V30" s="5"/>
      <c r="W30" s="5"/>
    </row>
    <row r="31" spans="1:23" ht="15" customHeight="1" x14ac:dyDescent="0.2">
      <c r="A31" s="93">
        <v>1</v>
      </c>
      <c r="B31" s="224" t="s">
        <v>25</v>
      </c>
      <c r="C31" s="224"/>
      <c r="D31" s="94" t="s">
        <v>26</v>
      </c>
      <c r="E31" s="41">
        <f>N57</f>
        <v>0</v>
      </c>
      <c r="F31" s="95">
        <v>8</v>
      </c>
      <c r="G31" s="178" t="s">
        <v>27</v>
      </c>
      <c r="H31" s="178"/>
      <c r="I31" s="178"/>
      <c r="J31" s="37"/>
      <c r="K31" s="96">
        <v>13</v>
      </c>
      <c r="L31" s="178" t="s">
        <v>28</v>
      </c>
      <c r="M31" s="178"/>
      <c r="N31" s="178"/>
      <c r="O31" s="97">
        <v>3.5</v>
      </c>
      <c r="P31" s="29">
        <f>(P38/100)*O31</f>
        <v>0</v>
      </c>
      <c r="Q31" s="5"/>
      <c r="R31" s="5" t="s">
        <v>6</v>
      </c>
      <c r="S31" s="5"/>
      <c r="T31" s="5"/>
      <c r="U31" s="5"/>
      <c r="V31" s="5"/>
      <c r="W31" s="5"/>
    </row>
    <row r="32" spans="1:23" ht="15" customHeight="1" x14ac:dyDescent="0.2">
      <c r="A32" s="93">
        <v>2</v>
      </c>
      <c r="B32" s="96"/>
      <c r="C32" s="98"/>
      <c r="D32" s="95" t="s">
        <v>29</v>
      </c>
      <c r="E32" s="99">
        <f>P57</f>
        <v>0</v>
      </c>
      <c r="F32" s="93">
        <v>9</v>
      </c>
      <c r="G32" s="178" t="s">
        <v>30</v>
      </c>
      <c r="H32" s="178"/>
      <c r="I32" s="178"/>
      <c r="J32" s="34"/>
      <c r="K32" s="100">
        <v>14</v>
      </c>
      <c r="L32" s="178" t="s">
        <v>31</v>
      </c>
      <c r="M32" s="178"/>
      <c r="N32" s="178"/>
      <c r="O32" s="101">
        <v>5</v>
      </c>
      <c r="P32" s="29">
        <f>(P38/100)*O32</f>
        <v>0</v>
      </c>
      <c r="Q32" s="5"/>
      <c r="R32" s="5"/>
      <c r="S32" s="5"/>
      <c r="T32" s="5"/>
      <c r="U32" s="5"/>
      <c r="V32" s="5"/>
      <c r="W32" s="5"/>
    </row>
    <row r="33" spans="1:23" ht="15" customHeight="1" x14ac:dyDescent="0.2">
      <c r="A33" s="93">
        <v>3</v>
      </c>
      <c r="B33" s="224" t="s">
        <v>32</v>
      </c>
      <c r="C33" s="224"/>
      <c r="D33" s="95" t="s">
        <v>26</v>
      </c>
      <c r="E33" s="102">
        <v>0</v>
      </c>
      <c r="F33" s="93">
        <v>10</v>
      </c>
      <c r="G33" s="178" t="s">
        <v>71</v>
      </c>
      <c r="H33" s="178"/>
      <c r="I33" s="178"/>
      <c r="J33" s="34"/>
      <c r="K33" s="100">
        <v>15</v>
      </c>
      <c r="L33" s="178" t="s">
        <v>33</v>
      </c>
      <c r="M33" s="178"/>
      <c r="N33" s="178"/>
      <c r="O33" s="101">
        <v>0</v>
      </c>
      <c r="P33" s="29">
        <f>(P38/100)*O33</f>
        <v>0</v>
      </c>
      <c r="Q33" s="5"/>
      <c r="R33" s="5"/>
      <c r="S33" s="5"/>
      <c r="T33" s="5"/>
      <c r="U33" s="5"/>
      <c r="V33" s="5"/>
      <c r="W33" s="5"/>
    </row>
    <row r="34" spans="1:23" ht="15" customHeight="1" x14ac:dyDescent="0.2">
      <c r="A34" s="93">
        <v>4</v>
      </c>
      <c r="B34" s="96"/>
      <c r="C34" s="103"/>
      <c r="D34" s="95" t="s">
        <v>29</v>
      </c>
      <c r="E34" s="102">
        <v>0</v>
      </c>
      <c r="F34" s="93">
        <v>11</v>
      </c>
      <c r="G34" s="178"/>
      <c r="H34" s="178"/>
      <c r="I34" s="178"/>
      <c r="J34" s="34"/>
      <c r="K34" s="100">
        <v>16</v>
      </c>
      <c r="L34" s="222" t="s">
        <v>34</v>
      </c>
      <c r="M34" s="222"/>
      <c r="N34" s="222"/>
      <c r="O34" s="104">
        <v>0</v>
      </c>
      <c r="P34" s="29">
        <f>(P38/100)*O34</f>
        <v>0</v>
      </c>
      <c r="Q34" s="5"/>
      <c r="R34" s="5"/>
      <c r="S34" s="5"/>
      <c r="T34" s="5"/>
      <c r="U34" s="5"/>
      <c r="V34" s="5"/>
      <c r="W34" s="5"/>
    </row>
    <row r="35" spans="1:23" ht="15" customHeight="1" x14ac:dyDescent="0.2">
      <c r="A35" s="93">
        <v>5</v>
      </c>
      <c r="B35" s="224" t="s">
        <v>35</v>
      </c>
      <c r="C35" s="224"/>
      <c r="D35" s="95" t="s">
        <v>26</v>
      </c>
      <c r="E35" s="102">
        <v>0</v>
      </c>
      <c r="F35" s="178"/>
      <c r="G35" s="178"/>
      <c r="H35" s="178"/>
      <c r="I35" s="178"/>
      <c r="J35" s="34"/>
      <c r="K35" s="100">
        <v>17</v>
      </c>
      <c r="L35" s="223" t="s">
        <v>36</v>
      </c>
      <c r="M35" s="223"/>
      <c r="N35" s="223"/>
      <c r="O35" s="105"/>
      <c r="P35" s="37">
        <f>(P38/100)*O35</f>
        <v>0</v>
      </c>
      <c r="Q35" s="5"/>
      <c r="R35" s="5"/>
      <c r="S35" s="5"/>
      <c r="T35" s="5"/>
      <c r="U35" s="5"/>
      <c r="V35" s="5"/>
      <c r="W35" s="5"/>
    </row>
    <row r="36" spans="1:23" ht="15" customHeight="1" x14ac:dyDescent="0.2">
      <c r="A36" s="93">
        <v>6</v>
      </c>
      <c r="B36" s="106"/>
      <c r="C36" s="107"/>
      <c r="D36" s="108" t="s">
        <v>29</v>
      </c>
      <c r="E36" s="109">
        <v>0</v>
      </c>
      <c r="F36" s="222"/>
      <c r="G36" s="222"/>
      <c r="H36" s="222"/>
      <c r="I36" s="222"/>
      <c r="J36" s="34"/>
      <c r="K36" s="100">
        <v>18</v>
      </c>
      <c r="L36" s="223" t="s">
        <v>37</v>
      </c>
      <c r="M36" s="176"/>
      <c r="N36" s="176"/>
      <c r="O36" s="110"/>
      <c r="P36" s="37">
        <f>(P38/100)*O36</f>
        <v>0</v>
      </c>
      <c r="Q36" s="5"/>
      <c r="R36" s="5"/>
      <c r="S36" s="5"/>
      <c r="T36" s="5"/>
      <c r="U36" s="5"/>
      <c r="V36" s="5"/>
      <c r="W36" s="5"/>
    </row>
    <row r="37" spans="1:23" ht="15" customHeight="1" x14ac:dyDescent="0.2">
      <c r="A37" s="93">
        <v>7</v>
      </c>
      <c r="B37" s="177" t="s">
        <v>38</v>
      </c>
      <c r="C37" s="177"/>
      <c r="D37" s="177"/>
      <c r="E37" s="111">
        <f>SUM(E31:E36)</f>
        <v>0</v>
      </c>
      <c r="F37" s="93">
        <v>12</v>
      </c>
      <c r="G37" s="177" t="s">
        <v>39</v>
      </c>
      <c r="H37" s="177"/>
      <c r="I37" s="177"/>
      <c r="J37" s="112"/>
      <c r="K37" s="100">
        <v>19</v>
      </c>
      <c r="L37" s="175" t="s">
        <v>40</v>
      </c>
      <c r="M37" s="176"/>
      <c r="N37" s="176"/>
      <c r="O37" s="110"/>
      <c r="P37" s="34">
        <f>SUM(P31:P36)</f>
        <v>0</v>
      </c>
      <c r="Q37" s="5"/>
      <c r="R37" s="5"/>
      <c r="S37" s="5"/>
      <c r="T37" s="5"/>
      <c r="U37" s="5"/>
      <c r="V37" s="5"/>
      <c r="W37" s="5"/>
    </row>
    <row r="38" spans="1:23" ht="15" customHeight="1" x14ac:dyDescent="0.2">
      <c r="A38" s="93">
        <v>20</v>
      </c>
      <c r="B38" s="178" t="s">
        <v>41</v>
      </c>
      <c r="C38" s="178"/>
      <c r="D38" s="178"/>
      <c r="E38" s="113"/>
      <c r="F38" s="93">
        <v>21</v>
      </c>
      <c r="G38" s="178" t="s">
        <v>42</v>
      </c>
      <c r="H38" s="178"/>
      <c r="I38" s="178"/>
      <c r="J38" s="113"/>
      <c r="K38" s="100">
        <v>22</v>
      </c>
      <c r="L38" s="179" t="s">
        <v>43</v>
      </c>
      <c r="M38" s="179"/>
      <c r="N38" s="179"/>
      <c r="O38" s="179"/>
      <c r="P38" s="38">
        <f>E37+J37</f>
        <v>0</v>
      </c>
      <c r="Q38" s="5"/>
      <c r="R38" s="5"/>
      <c r="S38" s="5"/>
      <c r="T38" s="5"/>
      <c r="U38" s="5"/>
      <c r="V38" s="5"/>
      <c r="W38" s="5"/>
    </row>
    <row r="39" spans="1:23" ht="15" customHeight="1" x14ac:dyDescent="0.2">
      <c r="A39" s="114" t="s">
        <v>10</v>
      </c>
      <c r="B39" s="115"/>
      <c r="C39" s="116"/>
      <c r="D39" s="116"/>
      <c r="E39" s="117"/>
      <c r="F39" s="116"/>
      <c r="G39" s="116"/>
      <c r="H39" s="116"/>
      <c r="I39" s="116"/>
      <c r="J39" s="116"/>
      <c r="K39" s="180" t="s">
        <v>44</v>
      </c>
      <c r="L39" s="181"/>
      <c r="M39" s="181" t="s">
        <v>45</v>
      </c>
      <c r="N39" s="181"/>
      <c r="O39" s="118"/>
      <c r="P39" s="35">
        <f>P40</f>
        <v>0</v>
      </c>
      <c r="Q39" s="5"/>
      <c r="R39" s="5"/>
      <c r="S39" s="5"/>
      <c r="T39" s="5"/>
      <c r="U39" s="5"/>
      <c r="V39" s="5"/>
      <c r="W39" s="5"/>
    </row>
    <row r="40" spans="1:23" ht="15" customHeight="1" x14ac:dyDescent="0.2">
      <c r="A40" s="106"/>
      <c r="B40" s="116"/>
      <c r="C40" s="116"/>
      <c r="D40" s="116"/>
      <c r="E40" s="117"/>
      <c r="F40" s="116"/>
      <c r="G40" s="116"/>
      <c r="H40" s="116"/>
      <c r="I40" s="116"/>
      <c r="J40" s="116"/>
      <c r="K40" s="93">
        <v>23</v>
      </c>
      <c r="L40" s="178" t="s">
        <v>46</v>
      </c>
      <c r="M40" s="178"/>
      <c r="N40" s="178"/>
      <c r="O40" s="178"/>
      <c r="P40" s="33">
        <f>P37+P38</f>
        <v>0</v>
      </c>
      <c r="Q40" s="5"/>
      <c r="R40" s="5"/>
      <c r="S40" s="5"/>
      <c r="T40" s="5"/>
      <c r="U40" s="5"/>
      <c r="V40" s="5"/>
      <c r="W40" s="5"/>
    </row>
    <row r="41" spans="1:23" ht="15" customHeight="1" x14ac:dyDescent="0.2">
      <c r="A41" s="96" t="s">
        <v>47</v>
      </c>
      <c r="B41" s="94"/>
      <c r="C41" s="94"/>
      <c r="D41" s="94"/>
      <c r="E41" s="98"/>
      <c r="F41" s="94" t="s">
        <v>48</v>
      </c>
      <c r="G41" s="94"/>
      <c r="H41" s="94"/>
      <c r="I41" s="94"/>
      <c r="J41" s="94"/>
      <c r="K41" s="93">
        <v>24</v>
      </c>
      <c r="L41" s="178" t="s">
        <v>49</v>
      </c>
      <c r="M41" s="178"/>
      <c r="N41" s="178"/>
      <c r="O41" s="178"/>
      <c r="P41" s="33">
        <f>(P40/100)*21</f>
        <v>0</v>
      </c>
      <c r="Q41" s="5"/>
      <c r="R41" s="5"/>
      <c r="S41" s="5"/>
      <c r="T41" s="5"/>
      <c r="U41" s="5"/>
      <c r="V41" s="5"/>
      <c r="W41" s="5"/>
    </row>
    <row r="42" spans="1:23" ht="15" customHeight="1" x14ac:dyDescent="0.2">
      <c r="A42" s="114" t="s">
        <v>9</v>
      </c>
      <c r="B42" s="115"/>
      <c r="C42" s="116"/>
      <c r="D42" s="116"/>
      <c r="E42" s="117"/>
      <c r="F42" s="116"/>
      <c r="G42" s="116"/>
      <c r="H42" s="116"/>
      <c r="I42" s="116"/>
      <c r="J42" s="116"/>
      <c r="K42" s="93">
        <v>25</v>
      </c>
      <c r="L42" s="178" t="s">
        <v>50</v>
      </c>
      <c r="M42" s="178"/>
      <c r="N42" s="178"/>
      <c r="O42" s="178"/>
      <c r="P42" s="33"/>
      <c r="Q42" s="5"/>
      <c r="R42" s="5"/>
      <c r="S42" s="5"/>
      <c r="T42" s="5"/>
      <c r="U42" s="5"/>
      <c r="V42" s="5"/>
      <c r="W42" s="5"/>
    </row>
    <row r="43" spans="1:23" ht="15" customHeight="1" x14ac:dyDescent="0.2">
      <c r="A43" s="106"/>
      <c r="B43" s="116"/>
      <c r="C43" s="116"/>
      <c r="D43" s="116"/>
      <c r="E43" s="117"/>
      <c r="F43" s="116"/>
      <c r="G43" s="116"/>
      <c r="H43" s="116"/>
      <c r="I43" s="116"/>
      <c r="J43" s="116"/>
      <c r="K43" s="119">
        <v>26</v>
      </c>
      <c r="L43" s="228" t="s">
        <v>51</v>
      </c>
      <c r="M43" s="228"/>
      <c r="N43" s="228"/>
      <c r="O43" s="228"/>
      <c r="P43" s="36">
        <f>P40+P41</f>
        <v>0</v>
      </c>
      <c r="Q43" s="5"/>
      <c r="R43" s="5"/>
      <c r="S43" s="5"/>
      <c r="T43" s="5"/>
      <c r="U43" s="5"/>
      <c r="V43" s="5"/>
      <c r="W43" s="5"/>
    </row>
    <row r="44" spans="1:23" ht="15" customHeight="1" x14ac:dyDescent="0.2">
      <c r="A44" s="96" t="s">
        <v>47</v>
      </c>
      <c r="B44" s="94"/>
      <c r="C44" s="94"/>
      <c r="D44" s="94"/>
      <c r="E44" s="98"/>
      <c r="F44" s="94" t="s">
        <v>48</v>
      </c>
      <c r="G44" s="94"/>
      <c r="H44" s="94"/>
      <c r="I44" s="94"/>
      <c r="J44" s="94"/>
      <c r="K44" s="180" t="s">
        <v>52</v>
      </c>
      <c r="L44" s="180"/>
      <c r="M44" s="229" t="s">
        <v>53</v>
      </c>
      <c r="N44" s="229"/>
      <c r="O44" s="229"/>
      <c r="P44" s="229"/>
      <c r="Q44" s="5"/>
      <c r="R44" s="5"/>
      <c r="S44" s="5"/>
      <c r="T44" s="5"/>
      <c r="U44" s="5"/>
      <c r="V44" s="5"/>
      <c r="W44" s="5"/>
    </row>
    <row r="45" spans="1:23" ht="15" customHeight="1" x14ac:dyDescent="0.2">
      <c r="A45" s="73" t="s">
        <v>11</v>
      </c>
      <c r="B45" s="68"/>
      <c r="C45" s="69"/>
      <c r="D45" s="69"/>
      <c r="E45" s="70"/>
      <c r="F45" s="69"/>
      <c r="G45" s="69"/>
      <c r="H45" s="69"/>
      <c r="I45" s="69"/>
      <c r="J45" s="69"/>
      <c r="K45" s="120">
        <v>27</v>
      </c>
      <c r="L45" s="183" t="s">
        <v>54</v>
      </c>
      <c r="M45" s="183"/>
      <c r="N45" s="183"/>
      <c r="O45" s="183"/>
      <c r="P45" s="121"/>
      <c r="Q45" s="5"/>
      <c r="R45" s="5"/>
      <c r="S45" s="5"/>
      <c r="T45" s="5"/>
      <c r="U45" s="5"/>
      <c r="V45" s="5"/>
      <c r="W45" s="5"/>
    </row>
    <row r="46" spans="1:23" ht="15" customHeight="1" x14ac:dyDescent="0.2">
      <c r="A46" s="74"/>
      <c r="B46" s="69"/>
      <c r="C46" s="69"/>
      <c r="D46" s="69"/>
      <c r="E46" s="70"/>
      <c r="F46" s="69"/>
      <c r="G46" s="69"/>
      <c r="H46" s="69"/>
      <c r="I46" s="69"/>
      <c r="J46" s="69"/>
      <c r="K46" s="93">
        <v>28</v>
      </c>
      <c r="L46" s="178" t="s">
        <v>55</v>
      </c>
      <c r="M46" s="178"/>
      <c r="N46" s="178"/>
      <c r="O46" s="178"/>
      <c r="P46" s="122"/>
      <c r="Q46" s="5"/>
      <c r="R46" s="5"/>
      <c r="S46" s="5"/>
      <c r="T46" s="5"/>
      <c r="U46" s="5"/>
      <c r="V46" s="5"/>
      <c r="W46" s="5"/>
    </row>
    <row r="47" spans="1:23" ht="15" customHeight="1" x14ac:dyDescent="0.2">
      <c r="A47" s="75" t="s">
        <v>47</v>
      </c>
      <c r="B47" s="71"/>
      <c r="C47" s="71"/>
      <c r="D47" s="71"/>
      <c r="E47" s="72"/>
      <c r="F47" s="71" t="s">
        <v>48</v>
      </c>
      <c r="G47" s="71"/>
      <c r="H47" s="71"/>
      <c r="I47" s="71"/>
      <c r="J47" s="71"/>
      <c r="K47" s="93">
        <v>29</v>
      </c>
      <c r="L47" s="178" t="s">
        <v>56</v>
      </c>
      <c r="M47" s="178"/>
      <c r="N47" s="178"/>
      <c r="O47" s="178"/>
      <c r="P47" s="122"/>
      <c r="Q47" s="5"/>
      <c r="R47" s="5"/>
      <c r="S47" s="5"/>
      <c r="T47" s="5"/>
      <c r="U47" s="5"/>
      <c r="V47" s="5"/>
      <c r="W47" s="5"/>
    </row>
    <row r="48" spans="1:2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  <c r="P48" s="125"/>
      <c r="Q48" s="5"/>
      <c r="R48" s="5"/>
      <c r="S48" s="5"/>
      <c r="T48" s="5"/>
      <c r="U48" s="5"/>
      <c r="V48" s="5"/>
      <c r="W48" s="5"/>
    </row>
    <row r="49" spans="1:23" ht="15.75" x14ac:dyDescent="0.25">
      <c r="A49" s="184" t="s">
        <v>57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5"/>
      <c r="R49" s="5"/>
      <c r="S49" s="5"/>
      <c r="T49" s="5"/>
      <c r="U49" s="5"/>
      <c r="V49" s="5"/>
      <c r="W49" s="5"/>
    </row>
    <row r="50" spans="1:23" ht="1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4"/>
      <c r="P50" s="125"/>
      <c r="Q50" s="5"/>
      <c r="R50" s="5"/>
      <c r="S50" s="5"/>
      <c r="T50" s="5"/>
      <c r="U50" s="5"/>
      <c r="V50" s="5"/>
      <c r="W50" s="5"/>
    </row>
    <row r="51" spans="1:23" ht="15" customHeight="1" thickBot="1" x14ac:dyDescent="0.25">
      <c r="A51" s="123"/>
      <c r="B51" s="123"/>
      <c r="C51" s="123"/>
      <c r="D51" s="123"/>
      <c r="E51" s="116"/>
      <c r="F51" s="123"/>
      <c r="G51" s="123"/>
      <c r="H51" s="123"/>
      <c r="I51" s="123"/>
      <c r="J51" s="123"/>
      <c r="K51" s="123"/>
      <c r="L51" s="123"/>
      <c r="M51" s="123"/>
      <c r="N51" s="123"/>
      <c r="O51" s="124"/>
      <c r="P51" s="125"/>
      <c r="Q51" s="5"/>
      <c r="R51" s="5"/>
      <c r="S51" s="5"/>
      <c r="T51" s="5"/>
      <c r="U51" s="5"/>
      <c r="V51" s="5"/>
      <c r="W51" s="5"/>
    </row>
    <row r="52" spans="1:23" ht="15" customHeight="1" thickBot="1" x14ac:dyDescent="0.25">
      <c r="A52" s="126"/>
      <c r="B52" s="125"/>
      <c r="C52" s="225" t="s">
        <v>58</v>
      </c>
      <c r="D52" s="226"/>
      <c r="E52" s="226"/>
      <c r="F52" s="226"/>
      <c r="G52" s="226"/>
      <c r="H52" s="226"/>
      <c r="I52" s="226"/>
      <c r="J52" s="226"/>
      <c r="K52" s="226"/>
      <c r="L52" s="226"/>
      <c r="M52" s="227"/>
      <c r="N52" s="185" t="s">
        <v>59</v>
      </c>
      <c r="O52" s="186"/>
      <c r="P52" s="187"/>
      <c r="Q52" s="5"/>
      <c r="R52" s="5"/>
      <c r="S52" s="5"/>
      <c r="T52" s="5"/>
      <c r="U52" s="5"/>
      <c r="V52" s="5"/>
      <c r="W52" s="5"/>
    </row>
    <row r="53" spans="1:23" ht="15" customHeight="1" thickBot="1" x14ac:dyDescent="0.25">
      <c r="A53" s="127"/>
      <c r="B53" s="127"/>
      <c r="C53" s="164" t="s">
        <v>80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6"/>
      <c r="N53" s="167">
        <f>VV!$F$22</f>
        <v>0</v>
      </c>
      <c r="O53" s="168"/>
      <c r="P53" s="169"/>
      <c r="Q53" s="5"/>
      <c r="R53" s="5"/>
      <c r="S53" s="5"/>
      <c r="T53" s="5"/>
      <c r="U53" s="5"/>
      <c r="V53" s="5"/>
      <c r="W53" s="5"/>
    </row>
    <row r="54" spans="1:23" ht="15" customHeight="1" thickBot="1" x14ac:dyDescent="0.25">
      <c r="A54" s="127"/>
      <c r="B54" s="127"/>
      <c r="C54" s="164" t="s">
        <v>88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6"/>
      <c r="N54" s="167">
        <f>VV!$F$35</f>
        <v>0</v>
      </c>
      <c r="O54" s="168"/>
      <c r="P54" s="169"/>
      <c r="Q54" s="5"/>
      <c r="R54" s="5"/>
      <c r="S54" s="5"/>
      <c r="T54" s="5"/>
      <c r="U54" s="5"/>
      <c r="V54" s="5"/>
      <c r="W54" s="5"/>
    </row>
    <row r="55" spans="1:23" ht="15" customHeight="1" thickBot="1" x14ac:dyDescent="0.25">
      <c r="A55" s="127"/>
      <c r="B55" s="127"/>
      <c r="C55" s="164" t="s">
        <v>101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6"/>
      <c r="N55" s="167">
        <f>VV!$F$45</f>
        <v>0</v>
      </c>
      <c r="O55" s="168"/>
      <c r="P55" s="169"/>
      <c r="Q55" s="5"/>
      <c r="R55" s="5"/>
      <c r="S55" s="5"/>
      <c r="T55" s="5"/>
      <c r="U55" s="5"/>
      <c r="V55" s="5"/>
      <c r="W55" s="5"/>
    </row>
    <row r="56" spans="1:23" ht="15" customHeight="1" thickBot="1" x14ac:dyDescent="0.25">
      <c r="A56" s="127"/>
      <c r="B56" s="127"/>
      <c r="C56" s="164" t="s">
        <v>112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6"/>
      <c r="N56" s="167">
        <f>VV!$F$53</f>
        <v>0</v>
      </c>
      <c r="O56" s="170"/>
      <c r="P56" s="171"/>
      <c r="Q56" s="5"/>
      <c r="R56" s="5"/>
      <c r="S56" s="5"/>
      <c r="T56" s="5"/>
      <c r="U56" s="5"/>
      <c r="V56" s="5"/>
      <c r="W56" s="5"/>
    </row>
    <row r="57" spans="1:23" ht="15" customHeight="1" thickBot="1" x14ac:dyDescent="0.25">
      <c r="A57" s="127"/>
      <c r="B57" s="127"/>
      <c r="C57" s="182" t="s">
        <v>60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72">
        <f>SUM(N53:N56)</f>
        <v>0</v>
      </c>
      <c r="O57" s="173"/>
      <c r="P57" s="174"/>
      <c r="Q57" s="5"/>
      <c r="R57" s="5"/>
      <c r="S57" s="5"/>
      <c r="T57" s="5"/>
      <c r="U57" s="5"/>
      <c r="V57" s="5"/>
      <c r="W57" s="5"/>
    </row>
    <row r="58" spans="1:23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8"/>
      <c r="Q58" s="5"/>
      <c r="R58" s="5"/>
      <c r="S58" s="5"/>
      <c r="T58" s="5"/>
      <c r="U58" s="5"/>
      <c r="V58" s="5"/>
      <c r="W58" s="5"/>
    </row>
    <row r="59" spans="1:23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9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9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9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9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9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9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9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9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9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9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9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9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9:23" x14ac:dyDescent="0.2"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9:23" x14ac:dyDescent="0.2"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9:23" x14ac:dyDescent="0.2"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9:23" x14ac:dyDescent="0.2"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9:23" x14ac:dyDescent="0.2"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9:23" x14ac:dyDescent="0.2"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9:23" x14ac:dyDescent="0.2"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9:23" x14ac:dyDescent="0.2"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9:23" x14ac:dyDescent="0.2"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9:23" x14ac:dyDescent="0.2"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9:23" x14ac:dyDescent="0.2"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9:23" x14ac:dyDescent="0.2"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9:23" x14ac:dyDescent="0.2"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9:23" x14ac:dyDescent="0.2"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9:23" x14ac:dyDescent="0.2"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9:23" x14ac:dyDescent="0.2"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9:23" x14ac:dyDescent="0.2"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9:23" x14ac:dyDescent="0.2"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9:23" x14ac:dyDescent="0.2"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9:23" x14ac:dyDescent="0.2"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9:23" x14ac:dyDescent="0.2"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9:23" x14ac:dyDescent="0.2"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9:23" x14ac:dyDescent="0.2"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9:23" x14ac:dyDescent="0.2"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9:23" x14ac:dyDescent="0.2"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9:23" x14ac:dyDescent="0.2"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9:23" x14ac:dyDescent="0.2"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9:23" x14ac:dyDescent="0.2"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9:23" x14ac:dyDescent="0.2"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9:23" x14ac:dyDescent="0.2"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9:23" x14ac:dyDescent="0.2"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9:23" x14ac:dyDescent="0.2"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9:23" x14ac:dyDescent="0.2"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9:23" x14ac:dyDescent="0.2"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9:23" x14ac:dyDescent="0.2"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9:23" x14ac:dyDescent="0.2"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9:23" x14ac:dyDescent="0.2"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9:23" x14ac:dyDescent="0.2"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9:23" x14ac:dyDescent="0.2"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9:23" x14ac:dyDescent="0.2"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9:23" x14ac:dyDescent="0.2"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9:23" x14ac:dyDescent="0.2"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9:23" x14ac:dyDescent="0.2"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9:23" x14ac:dyDescent="0.2"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9:23" x14ac:dyDescent="0.2"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9:23" x14ac:dyDescent="0.2"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9:23" x14ac:dyDescent="0.2"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9:23" x14ac:dyDescent="0.2"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</sheetData>
  <sheetProtection algorithmName="SHA-512" hashValue="8gS+uEBIPV82SSUpxw9mbJqnK3E29KoqHOlOwSooysVDFi22ZIn/Qv3uicp77iRwAkIYNSo/Zq3pN1cXGT8OHg==" saltValue="j3FnDxwJCF8FHTpR4LYcdw==" spinCount="100000" sheet="1" objects="1" scenarios="1" selectLockedCells="1"/>
  <mergeCells count="67">
    <mergeCell ref="C52:M52"/>
    <mergeCell ref="L41:O41"/>
    <mergeCell ref="L42:O42"/>
    <mergeCell ref="L43:O43"/>
    <mergeCell ref="K44:L44"/>
    <mergeCell ref="M44:P44"/>
    <mergeCell ref="M30:P30"/>
    <mergeCell ref="F36:I36"/>
    <mergeCell ref="L36:N36"/>
    <mergeCell ref="B31:C31"/>
    <mergeCell ref="G31:I31"/>
    <mergeCell ref="L31:N31"/>
    <mergeCell ref="G32:I32"/>
    <mergeCell ref="L32:N32"/>
    <mergeCell ref="B33:C33"/>
    <mergeCell ref="G33:I33"/>
    <mergeCell ref="L33:N33"/>
    <mergeCell ref="G34:I34"/>
    <mergeCell ref="L34:N34"/>
    <mergeCell ref="B35:C35"/>
    <mergeCell ref="F35:I35"/>
    <mergeCell ref="L35:N35"/>
    <mergeCell ref="A28:D28"/>
    <mergeCell ref="F28:I28"/>
    <mergeCell ref="K28:N28"/>
    <mergeCell ref="O28:P28"/>
    <mergeCell ref="A29:P29"/>
    <mergeCell ref="F22:I22"/>
    <mergeCell ref="F23:I23"/>
    <mergeCell ref="N23:P23"/>
    <mergeCell ref="A26:P26"/>
    <mergeCell ref="A27:D27"/>
    <mergeCell ref="F27:I27"/>
    <mergeCell ref="K27:N27"/>
    <mergeCell ref="O27:P27"/>
    <mergeCell ref="M1:P1"/>
    <mergeCell ref="A2:P2"/>
    <mergeCell ref="E7:J7"/>
    <mergeCell ref="E14:J14"/>
    <mergeCell ref="E18:J18"/>
    <mergeCell ref="E5:J6"/>
    <mergeCell ref="C5:D6"/>
    <mergeCell ref="C7:D7"/>
    <mergeCell ref="N57:P57"/>
    <mergeCell ref="L37:N37"/>
    <mergeCell ref="B37:D37"/>
    <mergeCell ref="G37:I37"/>
    <mergeCell ref="B38:D38"/>
    <mergeCell ref="G38:I38"/>
    <mergeCell ref="L38:O38"/>
    <mergeCell ref="K39:L39"/>
    <mergeCell ref="M39:N39"/>
    <mergeCell ref="L40:O40"/>
    <mergeCell ref="C57:M57"/>
    <mergeCell ref="L45:O45"/>
    <mergeCell ref="L46:O46"/>
    <mergeCell ref="L47:O47"/>
    <mergeCell ref="A49:P49"/>
    <mergeCell ref="N52:P52"/>
    <mergeCell ref="C53:M53"/>
    <mergeCell ref="C56:M56"/>
    <mergeCell ref="N53:P53"/>
    <mergeCell ref="N56:P56"/>
    <mergeCell ref="C54:M54"/>
    <mergeCell ref="C55:M55"/>
    <mergeCell ref="N54:P54"/>
    <mergeCell ref="N55:P5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98" firstPageNumber="0" orientation="portrait" horizontalDpi="300" verticalDpi="300" r:id="rId1"/>
  <headerFooter alignWithMargins="0"/>
  <rowBreaks count="1" manualBreakCount="1">
    <brk id="4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170"/>
  <sheetViews>
    <sheetView tabSelected="1" topLeftCell="A2" zoomScale="145" zoomScaleNormal="145" zoomScaleSheetLayoutView="145" workbookViewId="0">
      <selection activeCell="E22" sqref="E22"/>
    </sheetView>
  </sheetViews>
  <sheetFormatPr defaultColWidth="10.7109375" defaultRowHeight="12.2" customHeight="1" x14ac:dyDescent="0.2"/>
  <cols>
    <col min="1" max="1" width="6.7109375" style="20" customWidth="1"/>
    <col min="2" max="2" width="48" style="20" customWidth="1"/>
    <col min="3" max="3" width="8.28515625" style="20" customWidth="1"/>
    <col min="4" max="4" width="9.7109375" style="20" customWidth="1"/>
    <col min="5" max="5" width="12.42578125" style="20" customWidth="1"/>
    <col min="6" max="6" width="11.28515625" style="20" customWidth="1"/>
    <col min="7" max="7" width="10.85546875" style="20" customWidth="1"/>
    <col min="8" max="8" width="12.42578125" style="20" customWidth="1"/>
    <col min="9" max="16384" width="10.7109375" style="20"/>
  </cols>
  <sheetData>
    <row r="1" spans="1:12" ht="12.2" hidden="1" customHeight="1" x14ac:dyDescent="0.2">
      <c r="A1" s="128"/>
      <c r="B1" s="128"/>
      <c r="C1" s="128"/>
      <c r="D1" s="128"/>
      <c r="E1" s="128"/>
      <c r="F1" s="128"/>
      <c r="G1" s="129"/>
      <c r="H1" s="154"/>
    </row>
    <row r="2" spans="1:12" ht="12.2" customHeight="1" thickBot="1" x14ac:dyDescent="0.25">
      <c r="A2" s="230" t="s">
        <v>73</v>
      </c>
      <c r="B2" s="231"/>
      <c r="C2" s="232" t="s">
        <v>61</v>
      </c>
      <c r="D2" s="233"/>
      <c r="E2" s="233"/>
      <c r="F2" s="234"/>
      <c r="G2" s="155"/>
      <c r="H2" s="155"/>
    </row>
    <row r="3" spans="1:12" ht="12.2" customHeight="1" thickBot="1" x14ac:dyDescent="0.25">
      <c r="A3" s="239" t="s">
        <v>70</v>
      </c>
      <c r="B3" s="241" t="s">
        <v>62</v>
      </c>
      <c r="C3" s="243" t="s">
        <v>63</v>
      </c>
      <c r="D3" s="243" t="s">
        <v>64</v>
      </c>
      <c r="E3" s="235" t="s">
        <v>65</v>
      </c>
      <c r="F3" s="245" t="s">
        <v>66</v>
      </c>
      <c r="G3" s="238"/>
      <c r="H3" s="238"/>
    </row>
    <row r="4" spans="1:12" ht="12.2" customHeight="1" thickBot="1" x14ac:dyDescent="0.25">
      <c r="A4" s="240"/>
      <c r="B4" s="242"/>
      <c r="C4" s="244"/>
      <c r="D4" s="244"/>
      <c r="E4" s="236"/>
      <c r="F4" s="246"/>
      <c r="G4" s="156"/>
      <c r="H4" s="153"/>
    </row>
    <row r="5" spans="1:12" ht="12.2" customHeight="1" x14ac:dyDescent="0.2">
      <c r="A5" s="136"/>
      <c r="B5" s="160" t="s">
        <v>80</v>
      </c>
      <c r="C5" s="134"/>
      <c r="D5" s="138"/>
      <c r="E5" s="162"/>
      <c r="F5" s="135"/>
      <c r="G5" s="158"/>
      <c r="H5" s="158"/>
      <c r="I5" s="42"/>
      <c r="J5" s="42"/>
      <c r="K5" s="42"/>
    </row>
    <row r="6" spans="1:12" ht="12.2" customHeight="1" x14ac:dyDescent="0.2">
      <c r="A6" s="136">
        <v>1</v>
      </c>
      <c r="B6" s="137" t="s">
        <v>81</v>
      </c>
      <c r="C6" s="134" t="s">
        <v>67</v>
      </c>
      <c r="D6" s="138">
        <v>8</v>
      </c>
      <c r="E6" s="152"/>
      <c r="F6" s="135">
        <f t="shared" ref="F6:F33" si="0">D6*E6</f>
        <v>0</v>
      </c>
      <c r="G6" s="158"/>
      <c r="H6" s="158"/>
      <c r="I6" s="42"/>
      <c r="J6" s="42"/>
      <c r="K6" s="42"/>
    </row>
    <row r="7" spans="1:12" ht="42" customHeight="1" x14ac:dyDescent="0.2">
      <c r="A7" s="141">
        <v>2</v>
      </c>
      <c r="B7" s="142" t="s">
        <v>121</v>
      </c>
      <c r="C7" s="134" t="s">
        <v>76</v>
      </c>
      <c r="D7" s="145">
        <v>3070</v>
      </c>
      <c r="E7" s="151"/>
      <c r="F7" s="146">
        <f t="shared" si="0"/>
        <v>0</v>
      </c>
      <c r="G7" s="158"/>
      <c r="H7" s="158"/>
      <c r="I7" s="42"/>
      <c r="J7" s="42"/>
      <c r="K7" s="42"/>
    </row>
    <row r="8" spans="1:12" ht="12.2" customHeight="1" x14ac:dyDescent="0.2">
      <c r="A8" s="136">
        <f t="shared" ref="A8:A21" si="1">A7+1</f>
        <v>3</v>
      </c>
      <c r="B8" s="140" t="s">
        <v>115</v>
      </c>
      <c r="C8" s="134" t="s">
        <v>68</v>
      </c>
      <c r="D8" s="138">
        <v>153.15</v>
      </c>
      <c r="E8" s="152"/>
      <c r="F8" s="135">
        <f t="shared" si="0"/>
        <v>0</v>
      </c>
      <c r="G8" s="158"/>
      <c r="H8" s="158"/>
      <c r="I8" s="42"/>
      <c r="J8" s="42"/>
      <c r="K8" s="42"/>
    </row>
    <row r="9" spans="1:12" ht="12.2" customHeight="1" x14ac:dyDescent="0.2">
      <c r="A9" s="136">
        <f t="shared" si="1"/>
        <v>4</v>
      </c>
      <c r="B9" s="137" t="s">
        <v>82</v>
      </c>
      <c r="C9" s="134" t="s">
        <v>67</v>
      </c>
      <c r="D9" s="138">
        <v>4660</v>
      </c>
      <c r="E9" s="152"/>
      <c r="F9" s="135">
        <f t="shared" si="0"/>
        <v>0</v>
      </c>
      <c r="G9" s="158"/>
      <c r="H9" s="158"/>
      <c r="I9" s="42"/>
      <c r="J9" s="42"/>
      <c r="K9" s="42"/>
    </row>
    <row r="10" spans="1:12" ht="12.2" customHeight="1" x14ac:dyDescent="0.2">
      <c r="A10" s="136">
        <f t="shared" si="1"/>
        <v>5</v>
      </c>
      <c r="B10" s="137" t="s">
        <v>83</v>
      </c>
      <c r="C10" s="134" t="s">
        <v>67</v>
      </c>
      <c r="D10" s="138">
        <v>233</v>
      </c>
      <c r="E10" s="152"/>
      <c r="F10" s="135">
        <f t="shared" si="0"/>
        <v>0</v>
      </c>
      <c r="G10" s="158"/>
      <c r="H10" s="158"/>
      <c r="I10" s="42"/>
      <c r="J10" s="42"/>
      <c r="K10" s="42"/>
    </row>
    <row r="11" spans="1:12" ht="12.2" customHeight="1" x14ac:dyDescent="0.2">
      <c r="A11" s="136">
        <f t="shared" si="1"/>
        <v>6</v>
      </c>
      <c r="B11" s="137" t="s">
        <v>84</v>
      </c>
      <c r="C11" s="134" t="s">
        <v>67</v>
      </c>
      <c r="D11" s="138">
        <v>2466</v>
      </c>
      <c r="E11" s="152"/>
      <c r="F11" s="135">
        <f t="shared" si="0"/>
        <v>0</v>
      </c>
      <c r="G11" s="158"/>
      <c r="H11" s="158"/>
      <c r="I11" s="42"/>
      <c r="J11" s="42"/>
      <c r="K11" s="42"/>
    </row>
    <row r="12" spans="1:12" ht="12.2" customHeight="1" x14ac:dyDescent="0.2">
      <c r="A12" s="136">
        <f t="shared" si="1"/>
        <v>7</v>
      </c>
      <c r="B12" s="137" t="s">
        <v>85</v>
      </c>
      <c r="C12" s="134" t="s">
        <v>67</v>
      </c>
      <c r="D12" s="138">
        <v>3054</v>
      </c>
      <c r="E12" s="152"/>
      <c r="F12" s="135">
        <f t="shared" si="0"/>
        <v>0</v>
      </c>
      <c r="G12" s="158"/>
      <c r="H12" s="158"/>
      <c r="I12" s="42"/>
      <c r="J12" s="42"/>
      <c r="K12" s="42"/>
    </row>
    <row r="13" spans="1:12" ht="12.2" customHeight="1" x14ac:dyDescent="0.2">
      <c r="A13" s="136">
        <f t="shared" si="1"/>
        <v>8</v>
      </c>
      <c r="B13" s="140" t="s">
        <v>86</v>
      </c>
      <c r="C13" s="134" t="s">
        <v>67</v>
      </c>
      <c r="D13" s="138">
        <v>12460</v>
      </c>
      <c r="E13" s="152"/>
      <c r="F13" s="135">
        <f t="shared" si="0"/>
        <v>0</v>
      </c>
      <c r="G13" s="158"/>
      <c r="H13" s="158"/>
      <c r="I13" s="42"/>
      <c r="J13" s="42"/>
      <c r="K13" s="42"/>
    </row>
    <row r="14" spans="1:12" ht="12.2" customHeight="1" x14ac:dyDescent="0.2">
      <c r="A14" s="136">
        <f t="shared" si="1"/>
        <v>9</v>
      </c>
      <c r="B14" s="140" t="s">
        <v>116</v>
      </c>
      <c r="C14" s="134" t="s">
        <v>67</v>
      </c>
      <c r="D14" s="138">
        <v>6166</v>
      </c>
      <c r="E14" s="152"/>
      <c r="F14" s="135">
        <f t="shared" si="0"/>
        <v>0</v>
      </c>
      <c r="G14" s="158"/>
      <c r="H14" s="158"/>
      <c r="I14" s="42"/>
      <c r="J14" s="42"/>
      <c r="K14" s="42"/>
    </row>
    <row r="15" spans="1:12" ht="12.2" customHeight="1" x14ac:dyDescent="0.2">
      <c r="A15" s="136">
        <f t="shared" si="1"/>
        <v>10</v>
      </c>
      <c r="B15" s="140" t="s">
        <v>111</v>
      </c>
      <c r="C15" s="134" t="s">
        <v>67</v>
      </c>
      <c r="D15" s="30">
        <v>262</v>
      </c>
      <c r="E15" s="152"/>
      <c r="F15" s="135">
        <f t="shared" si="0"/>
        <v>0</v>
      </c>
      <c r="G15" s="158"/>
      <c r="H15" s="158"/>
      <c r="I15" s="18"/>
      <c r="J15" s="18"/>
      <c r="K15" s="18"/>
      <c r="L15" s="18"/>
    </row>
    <row r="16" spans="1:12" ht="10.5" x14ac:dyDescent="0.2">
      <c r="A16" s="136">
        <f t="shared" si="1"/>
        <v>11</v>
      </c>
      <c r="B16" s="140" t="s">
        <v>117</v>
      </c>
      <c r="C16" s="134" t="s">
        <v>67</v>
      </c>
      <c r="D16" s="138">
        <v>588</v>
      </c>
      <c r="E16" s="152"/>
      <c r="F16" s="135">
        <f t="shared" si="0"/>
        <v>0</v>
      </c>
      <c r="G16" s="158"/>
      <c r="H16" s="158"/>
      <c r="I16" s="18"/>
      <c r="J16" s="18"/>
      <c r="K16" s="18"/>
      <c r="L16" s="18"/>
    </row>
    <row r="17" spans="1:12" ht="12.2" customHeight="1" x14ac:dyDescent="0.2">
      <c r="A17" s="136">
        <v>12</v>
      </c>
      <c r="B17" s="140" t="s">
        <v>114</v>
      </c>
      <c r="C17" s="134" t="s">
        <v>67</v>
      </c>
      <c r="D17" s="138">
        <v>12332</v>
      </c>
      <c r="E17" s="152"/>
      <c r="F17" s="135">
        <f t="shared" si="0"/>
        <v>0</v>
      </c>
      <c r="G17" s="158"/>
      <c r="H17" s="158"/>
      <c r="I17" s="18"/>
      <c r="J17" s="18"/>
      <c r="K17" s="18"/>
      <c r="L17" s="18"/>
    </row>
    <row r="18" spans="1:12" ht="12.2" customHeight="1" x14ac:dyDescent="0.2">
      <c r="A18" s="136">
        <v>13</v>
      </c>
      <c r="B18" s="140" t="s">
        <v>86</v>
      </c>
      <c r="C18" s="134" t="s">
        <v>67</v>
      </c>
      <c r="D18" s="138">
        <v>12792</v>
      </c>
      <c r="E18" s="152"/>
      <c r="F18" s="135">
        <f t="shared" si="0"/>
        <v>0</v>
      </c>
      <c r="G18" s="158"/>
      <c r="H18" s="158"/>
      <c r="I18" s="18"/>
      <c r="J18" s="18"/>
      <c r="K18" s="18"/>
      <c r="L18" s="18"/>
    </row>
    <row r="19" spans="1:12" ht="12.2" customHeight="1" x14ac:dyDescent="0.2">
      <c r="A19" s="136">
        <v>14</v>
      </c>
      <c r="B19" s="137" t="s">
        <v>118</v>
      </c>
      <c r="C19" s="134" t="s">
        <v>67</v>
      </c>
      <c r="D19" s="138">
        <f>D14</f>
        <v>6166</v>
      </c>
      <c r="E19" s="152"/>
      <c r="F19" s="135">
        <f t="shared" si="0"/>
        <v>0</v>
      </c>
      <c r="G19" s="158"/>
      <c r="H19" s="158"/>
      <c r="I19" s="18"/>
      <c r="J19" s="18"/>
      <c r="K19" s="18"/>
      <c r="L19" s="18"/>
    </row>
    <row r="20" spans="1:12" ht="12.2" customHeight="1" x14ac:dyDescent="0.2">
      <c r="A20" s="136">
        <f t="shared" si="1"/>
        <v>15</v>
      </c>
      <c r="B20" s="140" t="s">
        <v>119</v>
      </c>
      <c r="C20" s="134" t="s">
        <v>78</v>
      </c>
      <c r="D20" s="138">
        <v>660</v>
      </c>
      <c r="E20" s="152"/>
      <c r="F20" s="135">
        <f t="shared" si="0"/>
        <v>0</v>
      </c>
      <c r="G20" s="158"/>
      <c r="H20" s="158"/>
      <c r="I20" s="18"/>
      <c r="J20" s="18"/>
      <c r="K20" s="18"/>
      <c r="L20" s="18"/>
    </row>
    <row r="21" spans="1:12" ht="12.2" customHeight="1" x14ac:dyDescent="0.2">
      <c r="A21" s="136">
        <f t="shared" si="1"/>
        <v>16</v>
      </c>
      <c r="B21" s="140" t="s">
        <v>79</v>
      </c>
      <c r="C21" s="134" t="s">
        <v>72</v>
      </c>
      <c r="D21" s="138">
        <v>2035</v>
      </c>
      <c r="E21" s="152"/>
      <c r="F21" s="135">
        <f t="shared" si="0"/>
        <v>0</v>
      </c>
      <c r="G21" s="158"/>
      <c r="H21" s="158"/>
      <c r="I21" s="42"/>
      <c r="J21" s="42"/>
      <c r="K21" s="42"/>
    </row>
    <row r="22" spans="1:12" ht="12.2" customHeight="1" x14ac:dyDescent="0.2">
      <c r="A22" s="136"/>
      <c r="B22" s="160" t="s">
        <v>87</v>
      </c>
      <c r="C22" s="134"/>
      <c r="D22" s="138"/>
      <c r="E22" s="162"/>
      <c r="F22" s="133">
        <f>SUM(F6:F21)</f>
        <v>0</v>
      </c>
      <c r="G22" s="158"/>
      <c r="H22" s="158"/>
      <c r="I22" s="42"/>
      <c r="J22" s="42"/>
      <c r="K22" s="42"/>
    </row>
    <row r="23" spans="1:12" ht="12.2" customHeight="1" x14ac:dyDescent="0.2">
      <c r="A23" s="136"/>
      <c r="B23" s="160" t="s">
        <v>88</v>
      </c>
      <c r="C23" s="134"/>
      <c r="D23" s="138"/>
      <c r="E23" s="162"/>
      <c r="F23" s="135"/>
      <c r="G23" s="158"/>
      <c r="H23" s="158"/>
      <c r="I23" s="42"/>
      <c r="J23" s="42"/>
      <c r="K23" s="42"/>
    </row>
    <row r="24" spans="1:12" ht="12.2" customHeight="1" x14ac:dyDescent="0.2">
      <c r="A24" s="136">
        <v>18</v>
      </c>
      <c r="B24" s="140" t="s">
        <v>89</v>
      </c>
      <c r="C24" s="134" t="s">
        <v>78</v>
      </c>
      <c r="D24" s="138">
        <v>7.5</v>
      </c>
      <c r="E24" s="152"/>
      <c r="F24" s="135">
        <f t="shared" si="0"/>
        <v>0</v>
      </c>
      <c r="G24" s="158"/>
      <c r="H24" s="158"/>
      <c r="I24" s="42"/>
      <c r="J24" s="42"/>
      <c r="K24" s="42"/>
    </row>
    <row r="25" spans="1:12" ht="12" customHeight="1" x14ac:dyDescent="0.2">
      <c r="A25" s="141">
        <f t="shared" ref="A25:A34" si="2">A24+1</f>
        <v>19</v>
      </c>
      <c r="B25" s="142" t="s">
        <v>90</v>
      </c>
      <c r="C25" s="134" t="s">
        <v>68</v>
      </c>
      <c r="D25" s="131">
        <v>12.4</v>
      </c>
      <c r="E25" s="151"/>
      <c r="F25" s="132">
        <f t="shared" si="0"/>
        <v>0</v>
      </c>
      <c r="G25" s="157"/>
      <c r="H25" s="157"/>
      <c r="I25" s="42"/>
      <c r="J25" s="42"/>
      <c r="K25" s="42"/>
    </row>
    <row r="26" spans="1:12" ht="12" customHeight="1" x14ac:dyDescent="0.2">
      <c r="A26" s="136">
        <f t="shared" si="2"/>
        <v>20</v>
      </c>
      <c r="B26" s="142" t="s">
        <v>91</v>
      </c>
      <c r="C26" s="134" t="s">
        <v>78</v>
      </c>
      <c r="D26" s="131">
        <v>0.16</v>
      </c>
      <c r="E26" s="152"/>
      <c r="F26" s="135">
        <f t="shared" si="0"/>
        <v>0</v>
      </c>
      <c r="G26" s="157"/>
      <c r="H26" s="157"/>
      <c r="I26" s="42"/>
      <c r="J26" s="42"/>
      <c r="K26" s="42"/>
    </row>
    <row r="27" spans="1:12" ht="12" customHeight="1" x14ac:dyDescent="0.2">
      <c r="A27" s="136">
        <f t="shared" si="2"/>
        <v>21</v>
      </c>
      <c r="B27" s="143" t="s">
        <v>92</v>
      </c>
      <c r="C27" s="130" t="s">
        <v>68</v>
      </c>
      <c r="D27" s="138">
        <v>0.42</v>
      </c>
      <c r="E27" s="152"/>
      <c r="F27" s="135">
        <f t="shared" si="0"/>
        <v>0</v>
      </c>
      <c r="G27" s="158"/>
      <c r="H27" s="158"/>
      <c r="I27" s="42"/>
      <c r="J27" s="42"/>
      <c r="K27" s="42"/>
    </row>
    <row r="28" spans="1:12" ht="12.2" customHeight="1" x14ac:dyDescent="0.2">
      <c r="A28" s="136">
        <f t="shared" si="2"/>
        <v>22</v>
      </c>
      <c r="B28" s="143" t="s">
        <v>93</v>
      </c>
      <c r="C28" s="139" t="s">
        <v>72</v>
      </c>
      <c r="D28" s="138">
        <v>1.6</v>
      </c>
      <c r="E28" s="152"/>
      <c r="F28" s="135">
        <f t="shared" si="0"/>
        <v>0</v>
      </c>
      <c r="G28" s="158"/>
      <c r="H28" s="158"/>
      <c r="I28" s="42"/>
      <c r="J28" s="42"/>
      <c r="K28" s="42"/>
    </row>
    <row r="29" spans="1:12" ht="12" customHeight="1" x14ac:dyDescent="0.2">
      <c r="A29" s="141">
        <f t="shared" si="2"/>
        <v>23</v>
      </c>
      <c r="B29" s="144" t="s">
        <v>94</v>
      </c>
      <c r="C29" s="139" t="s">
        <v>95</v>
      </c>
      <c r="D29" s="145">
        <v>1.92</v>
      </c>
      <c r="E29" s="151"/>
      <c r="F29" s="146">
        <f t="shared" si="0"/>
        <v>0</v>
      </c>
      <c r="G29" s="159"/>
      <c r="H29" s="159"/>
      <c r="I29" s="42"/>
      <c r="J29" s="42"/>
      <c r="K29" s="42"/>
    </row>
    <row r="30" spans="1:12" ht="12.2" customHeight="1" x14ac:dyDescent="0.2">
      <c r="A30" s="136">
        <f t="shared" si="2"/>
        <v>24</v>
      </c>
      <c r="B30" s="143" t="s">
        <v>120</v>
      </c>
      <c r="C30" s="139" t="s">
        <v>78</v>
      </c>
      <c r="D30" s="138">
        <v>0.24</v>
      </c>
      <c r="E30" s="152"/>
      <c r="F30" s="135">
        <f t="shared" si="0"/>
        <v>0</v>
      </c>
      <c r="G30" s="158"/>
      <c r="H30" s="158"/>
      <c r="I30" s="42"/>
      <c r="J30" s="42"/>
      <c r="K30" s="42"/>
    </row>
    <row r="31" spans="1:12" ht="12.2" customHeight="1" x14ac:dyDescent="0.2">
      <c r="A31" s="136">
        <f t="shared" si="2"/>
        <v>25</v>
      </c>
      <c r="B31" s="140" t="s">
        <v>96</v>
      </c>
      <c r="C31" s="139" t="s">
        <v>95</v>
      </c>
      <c r="D31" s="138">
        <v>1.92</v>
      </c>
      <c r="E31" s="152"/>
      <c r="F31" s="135">
        <f t="shared" si="0"/>
        <v>0</v>
      </c>
      <c r="G31" s="158"/>
      <c r="H31" s="158"/>
      <c r="I31" s="42"/>
      <c r="J31" s="42"/>
      <c r="K31" s="42"/>
    </row>
    <row r="32" spans="1:12" ht="12.2" customHeight="1" x14ac:dyDescent="0.2">
      <c r="A32" s="136">
        <f t="shared" si="2"/>
        <v>26</v>
      </c>
      <c r="B32" s="143" t="s">
        <v>97</v>
      </c>
      <c r="C32" s="139" t="s">
        <v>95</v>
      </c>
      <c r="D32" s="138">
        <v>4.75</v>
      </c>
      <c r="E32" s="152"/>
      <c r="F32" s="135">
        <f t="shared" si="0"/>
        <v>0</v>
      </c>
      <c r="G32" s="158"/>
      <c r="H32" s="158"/>
      <c r="I32" s="42"/>
      <c r="J32" s="42"/>
      <c r="K32" s="42"/>
    </row>
    <row r="33" spans="1:11" ht="12.2" customHeight="1" x14ac:dyDescent="0.2">
      <c r="A33" s="136">
        <f t="shared" si="2"/>
        <v>27</v>
      </c>
      <c r="B33" s="143" t="s">
        <v>98</v>
      </c>
      <c r="C33" s="139" t="s">
        <v>95</v>
      </c>
      <c r="D33" s="138">
        <v>0.5</v>
      </c>
      <c r="E33" s="152"/>
      <c r="F33" s="135">
        <f t="shared" si="0"/>
        <v>0</v>
      </c>
      <c r="G33" s="158"/>
      <c r="H33" s="158"/>
      <c r="I33" s="42"/>
      <c r="J33" s="42"/>
      <c r="K33" s="42"/>
    </row>
    <row r="34" spans="1:11" ht="12.2" customHeight="1" x14ac:dyDescent="0.2">
      <c r="A34" s="136">
        <f t="shared" si="2"/>
        <v>28</v>
      </c>
      <c r="B34" s="143" t="s">
        <v>99</v>
      </c>
      <c r="C34" s="139" t="s">
        <v>95</v>
      </c>
      <c r="D34" s="138">
        <v>4.75</v>
      </c>
      <c r="E34" s="152"/>
      <c r="F34" s="135">
        <f t="shared" ref="F34:F44" si="3">D34*E34</f>
        <v>0</v>
      </c>
      <c r="G34" s="158"/>
      <c r="H34" s="158"/>
      <c r="I34"/>
      <c r="J34"/>
      <c r="K34"/>
    </row>
    <row r="35" spans="1:11" ht="12.2" customHeight="1" x14ac:dyDescent="0.2">
      <c r="A35" s="136"/>
      <c r="B35" s="160" t="s">
        <v>100</v>
      </c>
      <c r="C35" s="139"/>
      <c r="D35" s="138"/>
      <c r="E35" s="162"/>
      <c r="F35" s="133">
        <f>SUM(F24:F34)</f>
        <v>0</v>
      </c>
      <c r="G35" s="158"/>
      <c r="H35" s="158"/>
      <c r="I35"/>
      <c r="J35"/>
      <c r="K35"/>
    </row>
    <row r="36" spans="1:11" ht="12.2" customHeight="1" x14ac:dyDescent="0.2">
      <c r="A36" s="136"/>
      <c r="B36" s="160" t="s">
        <v>101</v>
      </c>
      <c r="C36" s="139"/>
      <c r="D36" s="138"/>
      <c r="E36" s="162"/>
      <c r="F36" s="135"/>
      <c r="G36" s="158"/>
      <c r="H36" s="158"/>
      <c r="I36"/>
      <c r="J36"/>
      <c r="K36"/>
    </row>
    <row r="37" spans="1:11" ht="12.2" customHeight="1" x14ac:dyDescent="0.2">
      <c r="A37" s="136">
        <v>29</v>
      </c>
      <c r="B37" s="140" t="s">
        <v>102</v>
      </c>
      <c r="C37" s="139" t="s">
        <v>95</v>
      </c>
      <c r="D37" s="138">
        <v>12</v>
      </c>
      <c r="E37" s="152"/>
      <c r="F37" s="135">
        <f t="shared" si="3"/>
        <v>0</v>
      </c>
      <c r="G37" s="158"/>
      <c r="H37" s="158"/>
      <c r="I37"/>
      <c r="J37"/>
      <c r="K37"/>
    </row>
    <row r="38" spans="1:11" ht="12.2" customHeight="1" x14ac:dyDescent="0.2">
      <c r="A38" s="136">
        <f t="shared" ref="A38:A44" si="4">A37+1</f>
        <v>30</v>
      </c>
      <c r="B38" s="140" t="s">
        <v>103</v>
      </c>
      <c r="C38" s="139" t="s">
        <v>78</v>
      </c>
      <c r="D38" s="138">
        <v>6.4</v>
      </c>
      <c r="E38" s="152"/>
      <c r="F38" s="135">
        <f t="shared" si="3"/>
        <v>0</v>
      </c>
      <c r="G38" s="158"/>
      <c r="H38" s="158"/>
      <c r="I38"/>
      <c r="J38"/>
      <c r="K38"/>
    </row>
    <row r="39" spans="1:11" ht="12.2" customHeight="1" x14ac:dyDescent="0.2">
      <c r="A39" s="136">
        <f t="shared" si="4"/>
        <v>31</v>
      </c>
      <c r="B39" s="140" t="s">
        <v>104</v>
      </c>
      <c r="C39" s="139" t="s">
        <v>78</v>
      </c>
      <c r="D39" s="138">
        <v>6.5</v>
      </c>
      <c r="E39" s="152"/>
      <c r="F39" s="135">
        <f t="shared" si="3"/>
        <v>0</v>
      </c>
      <c r="G39" s="158"/>
      <c r="H39" s="158"/>
      <c r="I39"/>
      <c r="J39"/>
      <c r="K39"/>
    </row>
    <row r="40" spans="1:11" ht="12.2" customHeight="1" x14ac:dyDescent="0.2">
      <c r="A40" s="136">
        <f t="shared" si="4"/>
        <v>32</v>
      </c>
      <c r="B40" s="140" t="s">
        <v>105</v>
      </c>
      <c r="C40" s="139" t="s">
        <v>67</v>
      </c>
      <c r="D40" s="138">
        <v>4</v>
      </c>
      <c r="E40" s="152"/>
      <c r="F40" s="135">
        <f t="shared" si="3"/>
        <v>0</v>
      </c>
      <c r="G40" s="158"/>
      <c r="H40" s="158"/>
      <c r="I40"/>
      <c r="J40"/>
      <c r="K40"/>
    </row>
    <row r="41" spans="1:11" ht="12.2" customHeight="1" x14ac:dyDescent="0.2">
      <c r="A41" s="136">
        <f t="shared" si="4"/>
        <v>33</v>
      </c>
      <c r="B41" s="140" t="s">
        <v>77</v>
      </c>
      <c r="C41" s="139" t="s">
        <v>68</v>
      </c>
      <c r="D41" s="138">
        <v>1</v>
      </c>
      <c r="E41" s="152"/>
      <c r="F41" s="135">
        <f t="shared" si="3"/>
        <v>0</v>
      </c>
      <c r="G41" s="158"/>
      <c r="H41" s="158"/>
      <c r="I41"/>
      <c r="J41"/>
      <c r="K41"/>
    </row>
    <row r="42" spans="1:11" ht="12.2" customHeight="1" x14ac:dyDescent="0.2">
      <c r="A42" s="136">
        <f t="shared" si="4"/>
        <v>34</v>
      </c>
      <c r="B42" s="140" t="s">
        <v>92</v>
      </c>
      <c r="C42" s="139" t="s">
        <v>68</v>
      </c>
      <c r="D42" s="138">
        <v>16.600000000000001</v>
      </c>
      <c r="E42" s="152"/>
      <c r="F42" s="135">
        <f t="shared" si="3"/>
        <v>0</v>
      </c>
      <c r="G42" s="158"/>
      <c r="H42" s="158"/>
      <c r="I42"/>
      <c r="J42"/>
      <c r="K42"/>
    </row>
    <row r="43" spans="1:11" ht="12.2" customHeight="1" x14ac:dyDescent="0.2">
      <c r="A43" s="136">
        <f t="shared" si="4"/>
        <v>35</v>
      </c>
      <c r="B43" s="140" t="s">
        <v>90</v>
      </c>
      <c r="C43" s="139" t="s">
        <v>68</v>
      </c>
      <c r="D43" s="138">
        <v>10.7</v>
      </c>
      <c r="E43" s="152"/>
      <c r="F43" s="135">
        <f t="shared" si="3"/>
        <v>0</v>
      </c>
      <c r="G43" s="158"/>
      <c r="H43" s="158"/>
      <c r="I43"/>
      <c r="J43"/>
      <c r="K43"/>
    </row>
    <row r="44" spans="1:11" ht="12.2" customHeight="1" x14ac:dyDescent="0.2">
      <c r="A44" s="136">
        <f t="shared" si="4"/>
        <v>36</v>
      </c>
      <c r="B44" s="140" t="s">
        <v>77</v>
      </c>
      <c r="C44" s="139" t="s">
        <v>68</v>
      </c>
      <c r="D44" s="138">
        <v>0.5</v>
      </c>
      <c r="E44" s="152"/>
      <c r="F44" s="135">
        <f t="shared" si="3"/>
        <v>0</v>
      </c>
      <c r="G44" s="158"/>
      <c r="H44" s="158"/>
      <c r="I44"/>
      <c r="J44"/>
      <c r="K44"/>
    </row>
    <row r="45" spans="1:11" ht="12.2" customHeight="1" x14ac:dyDescent="0.2">
      <c r="A45" s="136"/>
      <c r="B45" s="160" t="s">
        <v>106</v>
      </c>
      <c r="C45" s="139"/>
      <c r="D45" s="138"/>
      <c r="E45" s="162"/>
      <c r="F45" s="133">
        <f>SUM(F37:F44)</f>
        <v>0</v>
      </c>
      <c r="G45" s="158"/>
      <c r="H45" s="158"/>
      <c r="I45"/>
      <c r="J45"/>
      <c r="K45"/>
    </row>
    <row r="46" spans="1:11" ht="12.2" customHeight="1" x14ac:dyDescent="0.2">
      <c r="A46" s="136"/>
      <c r="B46" s="160" t="s">
        <v>112</v>
      </c>
      <c r="C46" s="139"/>
      <c r="D46" s="138"/>
      <c r="E46" s="162"/>
      <c r="F46" s="135"/>
      <c r="G46" s="158"/>
      <c r="H46" s="158"/>
      <c r="I46"/>
      <c r="J46"/>
      <c r="K46"/>
    </row>
    <row r="47" spans="1:11" ht="12.2" customHeight="1" x14ac:dyDescent="0.2">
      <c r="A47" s="136">
        <v>37</v>
      </c>
      <c r="B47" s="140" t="s">
        <v>107</v>
      </c>
      <c r="C47" s="139" t="s">
        <v>78</v>
      </c>
      <c r="D47" s="138">
        <v>2.6</v>
      </c>
      <c r="E47" s="152"/>
      <c r="F47" s="135">
        <f t="shared" ref="F47:F52" si="5">D47*E47</f>
        <v>0</v>
      </c>
      <c r="G47" s="158"/>
      <c r="H47" s="158"/>
      <c r="I47"/>
      <c r="J47"/>
      <c r="K47"/>
    </row>
    <row r="48" spans="1:11" ht="12.2" customHeight="1" x14ac:dyDescent="0.2">
      <c r="A48" s="136">
        <f t="shared" ref="A48:A52" si="6">A47+1</f>
        <v>38</v>
      </c>
      <c r="B48" s="140" t="s">
        <v>92</v>
      </c>
      <c r="C48" s="139" t="s">
        <v>68</v>
      </c>
      <c r="D48" s="138">
        <v>6.8</v>
      </c>
      <c r="E48" s="152"/>
      <c r="F48" s="135">
        <f t="shared" si="5"/>
        <v>0</v>
      </c>
      <c r="G48" s="158"/>
      <c r="H48" s="158"/>
      <c r="I48"/>
      <c r="J48"/>
      <c r="K48"/>
    </row>
    <row r="49" spans="1:11" ht="12.2" customHeight="1" x14ac:dyDescent="0.2">
      <c r="A49" s="136">
        <f t="shared" si="6"/>
        <v>39</v>
      </c>
      <c r="B49" s="140" t="s">
        <v>108</v>
      </c>
      <c r="C49" s="139" t="s">
        <v>67</v>
      </c>
      <c r="D49" s="138">
        <v>30</v>
      </c>
      <c r="E49" s="152"/>
      <c r="F49" s="135">
        <f t="shared" si="5"/>
        <v>0</v>
      </c>
      <c r="G49" s="158"/>
      <c r="H49" s="158"/>
      <c r="I49"/>
      <c r="J49"/>
      <c r="K49"/>
    </row>
    <row r="50" spans="1:11" ht="12.2" customHeight="1" x14ac:dyDescent="0.2">
      <c r="A50" s="136">
        <f t="shared" si="6"/>
        <v>40</v>
      </c>
      <c r="B50" s="140" t="s">
        <v>92</v>
      </c>
      <c r="C50" s="139" t="s">
        <v>68</v>
      </c>
      <c r="D50" s="138">
        <v>1.7</v>
      </c>
      <c r="E50" s="152"/>
      <c r="F50" s="135">
        <f t="shared" si="5"/>
        <v>0</v>
      </c>
      <c r="G50" s="158"/>
      <c r="H50" s="158"/>
      <c r="I50"/>
      <c r="J50"/>
      <c r="K50"/>
    </row>
    <row r="51" spans="1:11" ht="12.2" customHeight="1" x14ac:dyDescent="0.2">
      <c r="A51" s="136">
        <f t="shared" si="6"/>
        <v>41</v>
      </c>
      <c r="B51" s="140" t="s">
        <v>109</v>
      </c>
      <c r="C51" s="139" t="s">
        <v>67</v>
      </c>
      <c r="D51" s="138">
        <v>30</v>
      </c>
      <c r="E51" s="152"/>
      <c r="F51" s="135">
        <f t="shared" si="5"/>
        <v>0</v>
      </c>
      <c r="G51" s="158"/>
      <c r="H51" s="158"/>
      <c r="I51"/>
      <c r="J51"/>
      <c r="K51"/>
    </row>
    <row r="52" spans="1:11" ht="12.2" customHeight="1" x14ac:dyDescent="0.2">
      <c r="A52" s="136">
        <f t="shared" si="6"/>
        <v>42</v>
      </c>
      <c r="B52" s="140" t="s">
        <v>110</v>
      </c>
      <c r="C52" s="139" t="s">
        <v>67</v>
      </c>
      <c r="D52" s="138">
        <v>30</v>
      </c>
      <c r="E52" s="152"/>
      <c r="F52" s="135">
        <f t="shared" si="5"/>
        <v>0</v>
      </c>
      <c r="G52" s="158"/>
      <c r="H52" s="158"/>
      <c r="I52"/>
      <c r="J52"/>
      <c r="K52"/>
    </row>
    <row r="53" spans="1:11" ht="12.2" customHeight="1" thickBot="1" x14ac:dyDescent="0.25">
      <c r="A53" s="147"/>
      <c r="B53" s="148" t="s">
        <v>113</v>
      </c>
      <c r="C53" s="149"/>
      <c r="D53" s="161"/>
      <c r="E53" s="163"/>
      <c r="F53" s="150">
        <f>SUM(F47:F52)</f>
        <v>0</v>
      </c>
      <c r="G53" s="158"/>
      <c r="H53" s="158"/>
      <c r="I53"/>
      <c r="J53"/>
      <c r="K53"/>
    </row>
    <row r="54" spans="1:11" ht="12.2" customHeight="1" x14ac:dyDescent="0.2">
      <c r="A54" s="49"/>
      <c r="B54" s="50"/>
      <c r="C54" s="51"/>
      <c r="D54" s="44"/>
      <c r="E54" s="52"/>
      <c r="F54" s="53"/>
      <c r="G54" s="44"/>
      <c r="H54" s="46"/>
      <c r="I54"/>
      <c r="J54"/>
      <c r="K54"/>
    </row>
    <row r="55" spans="1:11" ht="12.2" customHeight="1" x14ac:dyDescent="0.2">
      <c r="A55" s="49"/>
      <c r="B55" s="50"/>
      <c r="C55" s="51"/>
      <c r="D55" s="44"/>
      <c r="E55" s="52"/>
      <c r="F55" s="52"/>
      <c r="G55" s="44"/>
      <c r="H55" s="44"/>
      <c r="I55"/>
      <c r="J55"/>
      <c r="K55"/>
    </row>
    <row r="56" spans="1:11" ht="12.2" customHeight="1" x14ac:dyDescent="0.2">
      <c r="A56" s="49"/>
      <c r="B56" s="55"/>
      <c r="C56" s="51"/>
      <c r="D56" s="44"/>
      <c r="E56" s="52"/>
      <c r="F56" s="52"/>
      <c r="G56" s="44"/>
      <c r="H56" s="44"/>
      <c r="I56"/>
      <c r="J56"/>
      <c r="K56"/>
    </row>
    <row r="57" spans="1:11" ht="12.2" customHeight="1" x14ac:dyDescent="0.2">
      <c r="A57" s="49"/>
      <c r="B57" s="56"/>
      <c r="C57" s="51"/>
      <c r="D57" s="44"/>
      <c r="E57" s="52"/>
      <c r="F57" s="52"/>
      <c r="G57" s="44"/>
      <c r="H57" s="44"/>
      <c r="I57"/>
      <c r="J57"/>
      <c r="K57"/>
    </row>
    <row r="58" spans="1:11" ht="12.2" customHeight="1" x14ac:dyDescent="0.2">
      <c r="A58" s="49"/>
      <c r="B58" s="56"/>
      <c r="C58" s="51"/>
      <c r="D58" s="44"/>
      <c r="E58" s="52"/>
      <c r="F58" s="52"/>
      <c r="G58" s="44"/>
      <c r="H58" s="44"/>
      <c r="I58"/>
      <c r="J58"/>
      <c r="K58"/>
    </row>
    <row r="59" spans="1:11" ht="12.2" customHeight="1" x14ac:dyDescent="0.2">
      <c r="A59" s="49"/>
      <c r="B59" s="56"/>
      <c r="C59" s="51"/>
      <c r="D59" s="44"/>
      <c r="E59" s="52"/>
      <c r="F59" s="52"/>
      <c r="G59" s="44"/>
      <c r="H59" s="44"/>
      <c r="I59" s="42"/>
      <c r="J59" s="42"/>
      <c r="K59" s="42"/>
    </row>
    <row r="60" spans="1:11" ht="12.2" customHeight="1" x14ac:dyDescent="0.2">
      <c r="A60" s="49"/>
      <c r="B60" s="56"/>
      <c r="C60" s="51"/>
      <c r="D60" s="44"/>
      <c r="E60" s="52"/>
      <c r="F60" s="52"/>
      <c r="G60" s="44"/>
      <c r="H60" s="44"/>
      <c r="I60" s="42"/>
      <c r="J60" s="42"/>
      <c r="K60" s="42"/>
    </row>
    <row r="61" spans="1:11" ht="12.2" customHeight="1" x14ac:dyDescent="0.2">
      <c r="A61" s="49"/>
      <c r="B61" s="56"/>
      <c r="C61" s="51"/>
      <c r="D61" s="44"/>
      <c r="E61" s="52"/>
      <c r="F61" s="52"/>
      <c r="G61" s="44"/>
      <c r="H61" s="44"/>
      <c r="I61"/>
      <c r="J61"/>
      <c r="K61"/>
    </row>
    <row r="62" spans="1:11" ht="12.2" customHeight="1" x14ac:dyDescent="0.2">
      <c r="A62" s="49"/>
      <c r="B62" s="50"/>
      <c r="C62" s="51"/>
      <c r="D62" s="44"/>
      <c r="E62" s="52"/>
      <c r="F62" s="52"/>
      <c r="G62" s="44"/>
      <c r="H62" s="44"/>
      <c r="I62"/>
      <c r="J62"/>
      <c r="K62"/>
    </row>
    <row r="63" spans="1:11" ht="12.2" customHeight="1" x14ac:dyDescent="0.2">
      <c r="A63" s="49"/>
      <c r="B63" s="57"/>
      <c r="C63" s="51"/>
      <c r="D63" s="44"/>
      <c r="E63" s="52"/>
      <c r="F63" s="52"/>
      <c r="G63" s="44"/>
      <c r="H63" s="44"/>
      <c r="I63" s="42"/>
      <c r="J63" s="42"/>
      <c r="K63" s="42"/>
    </row>
    <row r="64" spans="1:11" ht="12.2" customHeight="1" x14ac:dyDescent="0.2">
      <c r="A64" s="49"/>
      <c r="B64" s="57"/>
      <c r="C64" s="51"/>
      <c r="D64" s="44"/>
      <c r="E64" s="52"/>
      <c r="F64" s="52"/>
      <c r="G64" s="44"/>
      <c r="H64" s="44"/>
      <c r="I64" s="42"/>
      <c r="J64" s="42"/>
      <c r="K64" s="42"/>
    </row>
    <row r="65" spans="1:11" ht="12.2" customHeight="1" x14ac:dyDescent="0.2">
      <c r="A65" s="49"/>
      <c r="B65" s="57"/>
      <c r="C65" s="51"/>
      <c r="D65" s="44"/>
      <c r="E65" s="52"/>
      <c r="F65" s="52"/>
      <c r="G65" s="44"/>
      <c r="H65" s="44"/>
      <c r="I65"/>
      <c r="J65"/>
      <c r="K65"/>
    </row>
    <row r="66" spans="1:11" ht="12.2" customHeight="1" x14ac:dyDescent="0.2">
      <c r="A66" s="49"/>
      <c r="B66" s="57"/>
      <c r="C66" s="51"/>
      <c r="D66" s="44"/>
      <c r="E66" s="52"/>
      <c r="F66" s="52"/>
      <c r="G66" s="44"/>
      <c r="H66" s="44"/>
      <c r="I66"/>
      <c r="J66"/>
      <c r="K66"/>
    </row>
    <row r="67" spans="1:11" ht="12.2" customHeight="1" x14ac:dyDescent="0.2">
      <c r="A67" s="49"/>
      <c r="B67" s="57"/>
      <c r="C67" s="51"/>
      <c r="D67" s="44"/>
      <c r="E67" s="52"/>
      <c r="F67" s="52"/>
      <c r="G67" s="44"/>
      <c r="H67" s="44"/>
      <c r="I67"/>
      <c r="J67"/>
      <c r="K67"/>
    </row>
    <row r="68" spans="1:11" ht="12.2" customHeight="1" x14ac:dyDescent="0.2">
      <c r="A68" s="49"/>
      <c r="B68" s="57"/>
      <c r="C68" s="51"/>
      <c r="D68" s="44"/>
      <c r="E68" s="52"/>
      <c r="F68" s="52"/>
      <c r="G68" s="44"/>
      <c r="H68" s="44"/>
      <c r="I68"/>
      <c r="J68"/>
      <c r="K68"/>
    </row>
    <row r="69" spans="1:11" ht="12.2" customHeight="1" x14ac:dyDescent="0.2">
      <c r="A69" s="49"/>
      <c r="B69" s="57"/>
      <c r="C69" s="51"/>
      <c r="D69" s="44"/>
      <c r="E69" s="52"/>
      <c r="F69" s="52"/>
      <c r="G69" s="44"/>
      <c r="H69" s="44"/>
      <c r="I69"/>
      <c r="J69"/>
      <c r="K69"/>
    </row>
    <row r="70" spans="1:11" ht="12.2" customHeight="1" x14ac:dyDescent="0.2">
      <c r="A70" s="49"/>
      <c r="B70" s="57"/>
      <c r="C70" s="51"/>
      <c r="D70" s="44"/>
      <c r="E70" s="52"/>
      <c r="F70" s="52"/>
      <c r="G70" s="44"/>
      <c r="H70" s="44"/>
      <c r="I70" s="42"/>
      <c r="J70" s="42"/>
      <c r="K70" s="42"/>
    </row>
    <row r="71" spans="1:11" ht="12.2" customHeight="1" x14ac:dyDescent="0.2">
      <c r="A71" s="49"/>
      <c r="B71" s="58"/>
      <c r="C71" s="59"/>
      <c r="D71" s="47"/>
      <c r="E71" s="60"/>
      <c r="F71" s="60"/>
      <c r="G71" s="47"/>
      <c r="H71" s="47"/>
      <c r="I71"/>
      <c r="J71"/>
      <c r="K71"/>
    </row>
    <row r="72" spans="1:11" ht="12.2" customHeight="1" x14ac:dyDescent="0.2">
      <c r="A72" s="49"/>
      <c r="B72" s="56"/>
      <c r="C72" s="51"/>
      <c r="D72" s="47"/>
      <c r="E72" s="60"/>
      <c r="F72" s="60"/>
      <c r="G72" s="47"/>
      <c r="H72" s="47"/>
      <c r="I72"/>
      <c r="J72"/>
      <c r="K72"/>
    </row>
    <row r="73" spans="1:11" ht="12.2" customHeight="1" x14ac:dyDescent="0.2">
      <c r="A73" s="49"/>
      <c r="B73" s="56"/>
      <c r="C73" s="51"/>
      <c r="D73" s="44"/>
      <c r="E73" s="52"/>
      <c r="F73" s="52"/>
      <c r="G73" s="44"/>
      <c r="H73" s="44"/>
      <c r="I73"/>
      <c r="J73"/>
      <c r="K73"/>
    </row>
    <row r="74" spans="1:11" ht="12.2" customHeight="1" x14ac:dyDescent="0.2">
      <c r="A74" s="49"/>
      <c r="B74" s="57"/>
      <c r="C74" s="51"/>
      <c r="D74" s="44"/>
      <c r="E74" s="52"/>
      <c r="F74" s="52"/>
      <c r="G74" s="44"/>
      <c r="H74" s="44"/>
      <c r="I74"/>
      <c r="J74"/>
      <c r="K74"/>
    </row>
    <row r="75" spans="1:11" ht="12.2" customHeight="1" x14ac:dyDescent="0.2">
      <c r="A75" s="49"/>
      <c r="B75" s="57"/>
      <c r="C75" s="51"/>
      <c r="D75" s="44"/>
      <c r="E75" s="52"/>
      <c r="F75" s="52"/>
      <c r="G75" s="44"/>
      <c r="H75" s="44"/>
      <c r="I75"/>
      <c r="J75"/>
      <c r="K75"/>
    </row>
    <row r="76" spans="1:11" ht="24" customHeight="1" x14ac:dyDescent="0.2">
      <c r="A76" s="51"/>
      <c r="B76" s="61"/>
      <c r="C76" s="51"/>
      <c r="D76" s="45"/>
      <c r="E76" s="62"/>
      <c r="F76" s="62"/>
      <c r="G76" s="45"/>
      <c r="H76" s="45"/>
      <c r="I76"/>
      <c r="J76"/>
      <c r="K76"/>
    </row>
    <row r="77" spans="1:11" ht="12.2" customHeight="1" x14ac:dyDescent="0.2">
      <c r="A77" s="49"/>
      <c r="B77" s="55"/>
      <c r="C77" s="51"/>
      <c r="D77" s="44"/>
      <c r="E77" s="52"/>
      <c r="F77" s="52"/>
      <c r="G77" s="44"/>
      <c r="H77" s="44"/>
      <c r="I77"/>
      <c r="J77"/>
      <c r="K77"/>
    </row>
    <row r="78" spans="1:11" ht="12.2" customHeight="1" x14ac:dyDescent="0.2">
      <c r="A78" s="49"/>
      <c r="B78" s="56"/>
      <c r="C78" s="51"/>
      <c r="D78" s="44"/>
      <c r="E78" s="52"/>
      <c r="F78" s="52"/>
      <c r="G78" s="44"/>
      <c r="H78" s="44"/>
      <c r="I78"/>
      <c r="J78"/>
      <c r="K78"/>
    </row>
    <row r="79" spans="1:11" ht="12.2" customHeight="1" x14ac:dyDescent="0.2">
      <c r="A79" s="49"/>
      <c r="B79" s="56"/>
      <c r="C79" s="51"/>
      <c r="D79" s="44"/>
      <c r="E79" s="52"/>
      <c r="F79" s="52"/>
      <c r="G79" s="44"/>
      <c r="H79" s="44"/>
      <c r="I79" s="42"/>
      <c r="J79" s="42"/>
      <c r="K79" s="42"/>
    </row>
    <row r="80" spans="1:11" ht="12.2" customHeight="1" x14ac:dyDescent="0.2">
      <c r="A80" s="49"/>
      <c r="B80" s="56"/>
      <c r="C80" s="51"/>
      <c r="D80" s="44"/>
      <c r="E80" s="52"/>
      <c r="F80" s="52"/>
      <c r="G80" s="44"/>
      <c r="H80" s="44"/>
      <c r="I80" s="42"/>
      <c r="J80" s="42"/>
      <c r="K80" s="42"/>
    </row>
    <row r="81" spans="1:15" ht="12.2" customHeight="1" x14ac:dyDescent="0.2">
      <c r="A81" s="49"/>
      <c r="B81" s="56"/>
      <c r="C81" s="51"/>
      <c r="D81" s="44"/>
      <c r="E81" s="52"/>
      <c r="F81" s="52"/>
      <c r="G81" s="44"/>
      <c r="H81" s="44"/>
      <c r="I81"/>
      <c r="J81"/>
      <c r="K81"/>
    </row>
    <row r="82" spans="1:15" ht="12.2" customHeight="1" x14ac:dyDescent="0.2">
      <c r="A82" s="49"/>
      <c r="B82" s="56"/>
      <c r="C82" s="51"/>
      <c r="D82" s="44"/>
      <c r="E82" s="52"/>
      <c r="F82" s="52"/>
      <c r="G82" s="44"/>
      <c r="H82" s="44"/>
      <c r="I82" s="42"/>
      <c r="J82" s="42"/>
      <c r="K82" s="42"/>
    </row>
    <row r="83" spans="1:15" ht="12.2" customHeight="1" x14ac:dyDescent="0.2">
      <c r="A83" s="49"/>
      <c r="B83" s="56"/>
      <c r="C83" s="51"/>
      <c r="D83" s="44"/>
      <c r="E83" s="52"/>
      <c r="F83" s="52"/>
      <c r="G83" s="44"/>
      <c r="H83" s="44"/>
      <c r="I83"/>
      <c r="J83"/>
      <c r="K83"/>
    </row>
    <row r="84" spans="1:15" ht="12.2" customHeight="1" x14ac:dyDescent="0.2">
      <c r="A84" s="49"/>
      <c r="B84" s="56"/>
      <c r="C84" s="51"/>
      <c r="D84" s="44"/>
      <c r="E84" s="52"/>
      <c r="F84" s="52"/>
      <c r="G84" s="44"/>
      <c r="H84" s="44"/>
      <c r="I84"/>
      <c r="J84"/>
      <c r="K84"/>
    </row>
    <row r="85" spans="1:15" ht="12.2" customHeight="1" x14ac:dyDescent="0.2">
      <c r="A85" s="49"/>
      <c r="B85" s="55"/>
      <c r="C85" s="51"/>
      <c r="D85" s="44"/>
      <c r="E85" s="52"/>
      <c r="F85" s="52"/>
      <c r="G85" s="44"/>
      <c r="H85" s="44"/>
      <c r="I85"/>
      <c r="J85"/>
      <c r="K85"/>
    </row>
    <row r="86" spans="1:15" ht="12.2" customHeight="1" x14ac:dyDescent="0.2">
      <c r="A86" s="49"/>
      <c r="B86" s="56"/>
      <c r="C86" s="51"/>
      <c r="D86" s="44"/>
      <c r="E86" s="52"/>
      <c r="F86" s="52"/>
      <c r="G86" s="44"/>
      <c r="H86" s="44"/>
      <c r="I86"/>
      <c r="J86"/>
      <c r="K86"/>
    </row>
    <row r="87" spans="1:15" ht="12.2" customHeight="1" x14ac:dyDescent="0.2">
      <c r="A87" s="49"/>
      <c r="B87" s="56"/>
      <c r="C87" s="51"/>
      <c r="D87" s="44"/>
      <c r="E87" s="52"/>
      <c r="F87" s="52"/>
      <c r="G87" s="44"/>
      <c r="H87" s="44"/>
      <c r="I87"/>
      <c r="J87"/>
      <c r="K87"/>
    </row>
    <row r="88" spans="1:15" ht="12.2" customHeight="1" x14ac:dyDescent="0.2">
      <c r="A88" s="49"/>
      <c r="B88" s="56"/>
      <c r="C88" s="51"/>
      <c r="D88" s="44"/>
      <c r="E88" s="52"/>
      <c r="F88" s="52"/>
      <c r="G88" s="44"/>
      <c r="H88" s="44"/>
      <c r="I88"/>
      <c r="J88"/>
      <c r="K88"/>
    </row>
    <row r="89" spans="1:15" ht="12.2" customHeight="1" x14ac:dyDescent="0.2">
      <c r="A89" s="49"/>
      <c r="B89" s="56"/>
      <c r="C89" s="51"/>
      <c r="D89" s="44"/>
      <c r="E89" s="52"/>
      <c r="F89" s="52"/>
      <c r="G89" s="44"/>
      <c r="H89" s="44"/>
      <c r="I89"/>
      <c r="J89"/>
      <c r="K89"/>
    </row>
    <row r="90" spans="1:15" ht="12.2" customHeight="1" x14ac:dyDescent="0.2">
      <c r="A90" s="49"/>
      <c r="B90" s="63"/>
      <c r="C90" s="51"/>
      <c r="D90" s="44"/>
      <c r="E90" s="52"/>
      <c r="F90" s="53"/>
      <c r="G90" s="44"/>
      <c r="H90" s="46"/>
      <c r="I90"/>
      <c r="J90"/>
      <c r="K90"/>
    </row>
    <row r="91" spans="1:15" ht="12.2" customHeight="1" x14ac:dyDescent="0.2">
      <c r="A91" s="49"/>
      <c r="B91" s="50"/>
      <c r="C91" s="51"/>
      <c r="D91" s="44"/>
      <c r="E91" s="52"/>
      <c r="F91" s="52"/>
      <c r="G91" s="44"/>
      <c r="H91" s="44"/>
      <c r="I91"/>
      <c r="J91"/>
      <c r="K91"/>
    </row>
    <row r="92" spans="1:15" ht="12.2" customHeight="1" x14ac:dyDescent="0.2">
      <c r="A92" s="49"/>
      <c r="B92" s="43"/>
      <c r="C92" s="51"/>
      <c r="D92" s="44"/>
      <c r="E92" s="52"/>
      <c r="F92" s="52"/>
      <c r="G92" s="44"/>
      <c r="H92" s="44"/>
      <c r="I92"/>
      <c r="J92"/>
      <c r="K92"/>
    </row>
    <row r="93" spans="1:15" ht="12.2" customHeight="1" x14ac:dyDescent="0.2">
      <c r="A93" s="49"/>
      <c r="B93" s="43"/>
      <c r="C93" s="51"/>
      <c r="D93" s="44"/>
      <c r="E93" s="52"/>
      <c r="F93" s="52"/>
      <c r="G93" s="44"/>
      <c r="H93" s="44"/>
      <c r="I93"/>
      <c r="J93"/>
      <c r="K93"/>
      <c r="L93" s="237"/>
      <c r="M93" s="237"/>
      <c r="N93" s="237"/>
      <c r="O93" s="237"/>
    </row>
    <row r="94" spans="1:15" ht="12.2" customHeight="1" x14ac:dyDescent="0.2">
      <c r="A94" s="49"/>
      <c r="B94" s="43"/>
      <c r="C94" s="51"/>
      <c r="D94" s="44"/>
      <c r="E94" s="52"/>
      <c r="F94" s="52"/>
      <c r="G94" s="44"/>
      <c r="H94" s="44"/>
      <c r="I94"/>
      <c r="J94"/>
      <c r="K94"/>
      <c r="L94" s="21"/>
      <c r="M94" s="21"/>
      <c r="N94" s="21"/>
      <c r="O94" s="21"/>
    </row>
    <row r="95" spans="1:15" ht="12.2" customHeight="1" x14ac:dyDescent="0.2">
      <c r="A95" s="49"/>
      <c r="B95" s="43"/>
      <c r="C95" s="51"/>
      <c r="D95" s="44"/>
      <c r="E95" s="52"/>
      <c r="F95" s="52"/>
      <c r="G95" s="44"/>
      <c r="H95" s="44"/>
      <c r="I95" s="42"/>
      <c r="J95" s="42"/>
      <c r="K95" s="42"/>
      <c r="L95" s="21"/>
      <c r="M95" s="21"/>
      <c r="N95" s="21"/>
      <c r="O95" s="21"/>
    </row>
    <row r="96" spans="1:15" ht="12.2" customHeight="1" x14ac:dyDescent="0.2">
      <c r="A96" s="49"/>
      <c r="B96" s="43"/>
      <c r="C96" s="51"/>
      <c r="D96" s="44"/>
      <c r="E96" s="52"/>
      <c r="F96" s="52"/>
      <c r="G96" s="44"/>
      <c r="H96" s="44"/>
      <c r="I96" s="42"/>
      <c r="J96" s="42"/>
      <c r="K96" s="42"/>
      <c r="L96" s="21"/>
      <c r="M96" s="21"/>
      <c r="N96" s="21"/>
      <c r="O96" s="21"/>
    </row>
    <row r="97" spans="1:15" ht="24" customHeight="1" x14ac:dyDescent="0.2">
      <c r="A97" s="51"/>
      <c r="B97" s="64"/>
      <c r="C97" s="51"/>
      <c r="D97" s="45"/>
      <c r="E97" s="62"/>
      <c r="F97" s="62"/>
      <c r="G97" s="45"/>
      <c r="H97" s="45"/>
      <c r="I97" s="42"/>
      <c r="J97" s="42"/>
      <c r="K97" s="42"/>
      <c r="L97" s="21"/>
      <c r="M97" s="21"/>
      <c r="N97" s="21"/>
      <c r="O97" s="21"/>
    </row>
    <row r="98" spans="1:15" ht="12.2" customHeight="1" x14ac:dyDescent="0.2">
      <c r="A98" s="49"/>
      <c r="B98" s="43"/>
      <c r="C98" s="51"/>
      <c r="D98" s="44"/>
      <c r="E98" s="52"/>
      <c r="F98" s="52"/>
      <c r="G98" s="44"/>
      <c r="H98" s="44"/>
      <c r="I98" s="42"/>
      <c r="J98" s="42"/>
      <c r="K98" s="42"/>
      <c r="L98" s="21"/>
      <c r="M98" s="21"/>
      <c r="N98" s="21"/>
      <c r="O98" s="21"/>
    </row>
    <row r="99" spans="1:15" ht="12.2" customHeight="1" x14ac:dyDescent="0.2">
      <c r="A99" s="49"/>
      <c r="B99" s="43"/>
      <c r="C99" s="51"/>
      <c r="D99" s="44"/>
      <c r="E99" s="52"/>
      <c r="F99" s="52"/>
      <c r="G99" s="44"/>
      <c r="H99" s="44"/>
      <c r="I99"/>
      <c r="J99"/>
      <c r="K99"/>
      <c r="L99" s="21"/>
      <c r="M99" s="21"/>
      <c r="N99" s="21"/>
      <c r="O99" s="21"/>
    </row>
    <row r="100" spans="1:15" ht="12.2" customHeight="1" x14ac:dyDescent="0.2">
      <c r="A100" s="49"/>
      <c r="B100" s="43"/>
      <c r="C100" s="51"/>
      <c r="D100" s="44"/>
      <c r="E100" s="52"/>
      <c r="F100" s="52"/>
      <c r="G100" s="44"/>
      <c r="H100" s="44"/>
      <c r="I100"/>
      <c r="J100"/>
      <c r="K100"/>
      <c r="L100" s="21"/>
      <c r="M100" s="21"/>
      <c r="N100" s="21"/>
      <c r="O100" s="21"/>
    </row>
    <row r="101" spans="1:15" ht="12.2" customHeight="1" x14ac:dyDescent="0.2">
      <c r="A101" s="65"/>
      <c r="B101" s="63"/>
      <c r="C101" s="54"/>
      <c r="D101" s="46"/>
      <c r="E101" s="53"/>
      <c r="F101" s="53"/>
      <c r="G101" s="48"/>
      <c r="H101" s="46"/>
      <c r="I101"/>
      <c r="J101"/>
      <c r="K101"/>
      <c r="L101" s="237"/>
      <c r="M101" s="237"/>
      <c r="N101" s="237"/>
      <c r="O101" s="237"/>
    </row>
    <row r="102" spans="1:15" ht="12.2" customHeight="1" x14ac:dyDescent="0.2">
      <c r="A102" s="66"/>
      <c r="B102" s="66"/>
      <c r="C102" s="51"/>
      <c r="D102" s="44"/>
      <c r="E102" s="66"/>
      <c r="F102" s="67"/>
      <c r="G102"/>
      <c r="H102" s="40"/>
      <c r="I102"/>
      <c r="J102"/>
      <c r="K102"/>
      <c r="L102" s="21"/>
      <c r="M102" s="21"/>
      <c r="N102" s="21"/>
      <c r="O102" s="21"/>
    </row>
    <row r="103" spans="1:15" ht="12.2" customHeight="1" x14ac:dyDescent="0.2">
      <c r="A103"/>
      <c r="B103"/>
      <c r="C103" s="32"/>
      <c r="D103" s="30"/>
      <c r="E103"/>
      <c r="F103"/>
      <c r="G103"/>
      <c r="H103"/>
      <c r="I103"/>
      <c r="J103"/>
      <c r="K103"/>
    </row>
    <row r="104" spans="1:15" ht="12.2" customHeight="1" x14ac:dyDescent="0.2">
      <c r="A104"/>
      <c r="B104"/>
      <c r="C104" s="32"/>
      <c r="D104" s="30"/>
      <c r="E104"/>
      <c r="F104"/>
      <c r="G104"/>
      <c r="H104"/>
      <c r="I104"/>
      <c r="J104"/>
      <c r="K104"/>
    </row>
    <row r="105" spans="1:15" ht="12.2" customHeight="1" x14ac:dyDescent="0.2">
      <c r="A105"/>
      <c r="B105"/>
      <c r="C105" s="32"/>
      <c r="D105" s="30"/>
      <c r="E105"/>
      <c r="F105"/>
      <c r="G105"/>
      <c r="H105"/>
      <c r="I105"/>
      <c r="J105"/>
      <c r="K105"/>
    </row>
    <row r="106" spans="1:15" ht="12.2" customHeight="1" x14ac:dyDescent="0.2">
      <c r="A106"/>
      <c r="B106"/>
      <c r="C106" s="32"/>
      <c r="D106" s="30"/>
      <c r="E106"/>
      <c r="F106"/>
      <c r="G106"/>
      <c r="H106"/>
      <c r="I106"/>
      <c r="J106"/>
      <c r="K106"/>
    </row>
    <row r="107" spans="1:15" ht="12.2" customHeight="1" x14ac:dyDescent="0.2">
      <c r="A107"/>
      <c r="B107"/>
      <c r="C107" s="32"/>
      <c r="D107" s="30"/>
      <c r="E107"/>
      <c r="F107"/>
      <c r="G107"/>
      <c r="H107"/>
      <c r="I107"/>
      <c r="J107"/>
      <c r="K107"/>
    </row>
    <row r="108" spans="1:15" ht="12.2" customHeight="1" x14ac:dyDescent="0.2">
      <c r="A108"/>
      <c r="B108"/>
      <c r="C108" s="32"/>
      <c r="D108" s="30"/>
      <c r="E108"/>
      <c r="F108"/>
      <c r="G108"/>
      <c r="H108"/>
      <c r="I108"/>
      <c r="J108"/>
      <c r="K108"/>
    </row>
    <row r="109" spans="1:15" ht="12.2" customHeight="1" x14ac:dyDescent="0.2">
      <c r="A109"/>
      <c r="B109"/>
      <c r="C109" s="32"/>
      <c r="D109" s="30"/>
      <c r="E109"/>
      <c r="F109"/>
      <c r="G109"/>
      <c r="H109"/>
      <c r="I109"/>
      <c r="J109"/>
      <c r="K109"/>
    </row>
    <row r="110" spans="1:15" ht="12.2" customHeight="1" x14ac:dyDescent="0.2">
      <c r="A110"/>
      <c r="B110"/>
      <c r="C110" s="32"/>
      <c r="D110" s="30"/>
      <c r="E110"/>
      <c r="F110"/>
      <c r="G110"/>
      <c r="H110"/>
      <c r="I110"/>
      <c r="J110"/>
      <c r="K110"/>
    </row>
    <row r="111" spans="1:15" ht="12.2" customHeight="1" x14ac:dyDescent="0.2">
      <c r="A111"/>
      <c r="B111"/>
      <c r="C111" s="32"/>
      <c r="D111" s="30"/>
      <c r="E111"/>
      <c r="F111"/>
      <c r="G111"/>
      <c r="H111"/>
      <c r="I111"/>
      <c r="J111"/>
      <c r="K111"/>
    </row>
    <row r="112" spans="1:15" ht="12.2" customHeight="1" x14ac:dyDescent="0.2">
      <c r="A112"/>
      <c r="B112"/>
      <c r="C112" s="32"/>
      <c r="D112" s="30"/>
      <c r="E112"/>
      <c r="F112"/>
      <c r="G112"/>
      <c r="H112"/>
      <c r="I112"/>
      <c r="J112"/>
      <c r="K112"/>
    </row>
    <row r="113" spans="1:11" ht="12.2" customHeight="1" x14ac:dyDescent="0.2">
      <c r="A113"/>
      <c r="B113"/>
      <c r="C113" s="32"/>
      <c r="D113" s="30"/>
      <c r="E113"/>
      <c r="F113"/>
      <c r="G113"/>
      <c r="H113"/>
      <c r="I113"/>
      <c r="J113"/>
      <c r="K113"/>
    </row>
    <row r="114" spans="1:11" ht="12.2" customHeight="1" x14ac:dyDescent="0.2">
      <c r="A114"/>
      <c r="B114"/>
      <c r="C114" s="32"/>
      <c r="D114" s="30"/>
      <c r="E114"/>
      <c r="F114"/>
      <c r="G114"/>
      <c r="H114"/>
      <c r="I114"/>
      <c r="J114"/>
      <c r="K114"/>
    </row>
    <row r="115" spans="1:11" ht="12.2" customHeight="1" x14ac:dyDescent="0.2">
      <c r="A115"/>
      <c r="B115"/>
      <c r="C115" s="32"/>
      <c r="D115" s="30"/>
      <c r="E115"/>
      <c r="F115"/>
      <c r="G115"/>
      <c r="H115"/>
    </row>
    <row r="116" spans="1:11" ht="12.2" customHeight="1" x14ac:dyDescent="0.2">
      <c r="A116"/>
      <c r="B116"/>
      <c r="C116" s="32"/>
      <c r="D116" s="30"/>
      <c r="E116"/>
      <c r="F116"/>
      <c r="G116"/>
      <c r="H116"/>
    </row>
    <row r="117" spans="1:11" ht="12.2" customHeight="1" x14ac:dyDescent="0.2">
      <c r="A117"/>
      <c r="B117"/>
      <c r="C117" s="32"/>
      <c r="D117" s="31"/>
      <c r="E117"/>
      <c r="F117"/>
      <c r="G117"/>
      <c r="H117"/>
    </row>
    <row r="118" spans="1:11" ht="12.2" customHeight="1" x14ac:dyDescent="0.2">
      <c r="A118"/>
      <c r="B118"/>
      <c r="C118" s="32"/>
      <c r="D118" s="31"/>
      <c r="E118"/>
      <c r="F118"/>
      <c r="G118"/>
      <c r="H118"/>
    </row>
    <row r="119" spans="1:11" ht="12.2" customHeight="1" x14ac:dyDescent="0.2">
      <c r="A119"/>
      <c r="B119"/>
      <c r="C119" s="32"/>
      <c r="D119" s="31"/>
      <c r="E119"/>
      <c r="F119"/>
      <c r="G119"/>
      <c r="H119"/>
    </row>
    <row r="120" spans="1:11" ht="12.2" customHeight="1" x14ac:dyDescent="0.2">
      <c r="A120"/>
      <c r="B120"/>
      <c r="C120" s="32"/>
      <c r="D120"/>
      <c r="E120"/>
      <c r="F120"/>
      <c r="G120"/>
      <c r="H120"/>
    </row>
    <row r="121" spans="1:11" ht="12.2" customHeight="1" x14ac:dyDescent="0.2">
      <c r="A121"/>
      <c r="B121"/>
      <c r="C121" s="18"/>
      <c r="D121"/>
      <c r="E121"/>
      <c r="F121"/>
      <c r="G121"/>
      <c r="H121"/>
    </row>
    <row r="122" spans="1:11" ht="12.2" customHeight="1" x14ac:dyDescent="0.2">
      <c r="A122"/>
      <c r="B122"/>
      <c r="C122" s="18"/>
      <c r="D122"/>
      <c r="E122"/>
      <c r="F122"/>
      <c r="G122"/>
      <c r="H122"/>
    </row>
    <row r="123" spans="1:11" ht="12.2" customHeight="1" x14ac:dyDescent="0.2">
      <c r="A123"/>
      <c r="B123"/>
      <c r="C123" s="18"/>
      <c r="D123"/>
      <c r="E123"/>
      <c r="F123"/>
      <c r="G123"/>
      <c r="H123"/>
    </row>
    <row r="124" spans="1:11" ht="12.2" customHeight="1" x14ac:dyDescent="0.2">
      <c r="A124"/>
      <c r="B124"/>
      <c r="C124" s="18"/>
      <c r="D124"/>
      <c r="E124"/>
      <c r="F124"/>
      <c r="G124"/>
      <c r="H124"/>
    </row>
    <row r="125" spans="1:11" ht="12.2" customHeight="1" x14ac:dyDescent="0.2">
      <c r="A125"/>
      <c r="B125"/>
      <c r="C125" s="18"/>
      <c r="D125"/>
      <c r="E125"/>
      <c r="F125"/>
      <c r="G125"/>
      <c r="H125"/>
    </row>
    <row r="126" spans="1:11" ht="12.2" customHeight="1" x14ac:dyDescent="0.2">
      <c r="A126"/>
      <c r="B126"/>
      <c r="C126" s="18"/>
      <c r="D126"/>
      <c r="E126"/>
      <c r="F126"/>
      <c r="G126"/>
      <c r="H126"/>
    </row>
    <row r="127" spans="1:11" ht="12.2" customHeight="1" x14ac:dyDescent="0.2">
      <c r="A127"/>
      <c r="B127"/>
      <c r="C127" s="18"/>
      <c r="D127"/>
      <c r="E127"/>
      <c r="F127"/>
      <c r="G127"/>
      <c r="H127"/>
    </row>
    <row r="128" spans="1:11" ht="12.2" customHeight="1" x14ac:dyDescent="0.2">
      <c r="A128" s="22"/>
      <c r="B128"/>
      <c r="C128" s="18"/>
      <c r="D128"/>
      <c r="E128"/>
      <c r="F128"/>
      <c r="G128"/>
      <c r="H128"/>
    </row>
    <row r="129" spans="1:8" ht="12.2" customHeight="1" x14ac:dyDescent="0.2">
      <c r="A129" s="22"/>
      <c r="B129"/>
      <c r="C129" s="18"/>
      <c r="D129"/>
      <c r="E129"/>
      <c r="F129"/>
      <c r="G129"/>
      <c r="H129"/>
    </row>
    <row r="130" spans="1:8" ht="12.2" customHeight="1" x14ac:dyDescent="0.2">
      <c r="A130" s="22"/>
      <c r="B130"/>
      <c r="C130"/>
      <c r="D130"/>
      <c r="E130"/>
      <c r="F130"/>
      <c r="G130"/>
      <c r="H130"/>
    </row>
    <row r="131" spans="1:8" ht="12.2" customHeight="1" x14ac:dyDescent="0.2">
      <c r="A131" s="22"/>
      <c r="B131"/>
      <c r="C131"/>
      <c r="D131"/>
      <c r="E131"/>
      <c r="F131"/>
      <c r="G131"/>
      <c r="H131"/>
    </row>
    <row r="132" spans="1:8" ht="12.2" customHeight="1" x14ac:dyDescent="0.2">
      <c r="A132" s="22"/>
      <c r="B132"/>
      <c r="C132"/>
      <c r="D132"/>
      <c r="E132"/>
      <c r="F132"/>
      <c r="G132"/>
      <c r="H132"/>
    </row>
    <row r="133" spans="1:8" ht="12.2" customHeight="1" x14ac:dyDescent="0.2">
      <c r="A133" s="22"/>
      <c r="B133"/>
      <c r="C133"/>
      <c r="D133"/>
      <c r="E133"/>
      <c r="F133"/>
      <c r="G133"/>
      <c r="H133"/>
    </row>
    <row r="134" spans="1:8" ht="12.2" customHeight="1" x14ac:dyDescent="0.2">
      <c r="A134" s="22"/>
      <c r="B134"/>
      <c r="C134"/>
      <c r="D134"/>
      <c r="E134"/>
      <c r="F134"/>
      <c r="G134"/>
      <c r="H134"/>
    </row>
    <row r="135" spans="1:8" ht="12.2" customHeight="1" x14ac:dyDescent="0.2">
      <c r="A135" s="21"/>
      <c r="B135"/>
      <c r="C135"/>
      <c r="D135"/>
      <c r="E135"/>
      <c r="F135"/>
      <c r="G135"/>
      <c r="H135"/>
    </row>
    <row r="136" spans="1:8" ht="12.2" customHeight="1" x14ac:dyDescent="0.2">
      <c r="A136" s="21"/>
      <c r="B136"/>
      <c r="C136"/>
      <c r="D136"/>
      <c r="E136"/>
      <c r="F136"/>
      <c r="G136"/>
      <c r="H136"/>
    </row>
    <row r="137" spans="1:8" ht="12.2" customHeight="1" x14ac:dyDescent="0.2">
      <c r="A137" s="23"/>
      <c r="B137"/>
      <c r="C137"/>
      <c r="D137"/>
      <c r="E137"/>
      <c r="F137"/>
      <c r="G137"/>
      <c r="H137"/>
    </row>
    <row r="138" spans="1:8" ht="12.2" customHeight="1" x14ac:dyDescent="0.2">
      <c r="A138" s="21"/>
      <c r="B138"/>
      <c r="C138"/>
      <c r="D138"/>
      <c r="E138"/>
      <c r="F138"/>
      <c r="G138"/>
      <c r="H138"/>
    </row>
    <row r="139" spans="1:8" ht="12.2" customHeight="1" x14ac:dyDescent="0.2">
      <c r="A139" s="21"/>
      <c r="B139" s="24"/>
      <c r="C139" s="24"/>
      <c r="D139" s="25"/>
      <c r="E139" s="24"/>
      <c r="F139" s="25"/>
    </row>
    <row r="140" spans="1:8" ht="12.2" customHeight="1" x14ac:dyDescent="0.2">
      <c r="A140" s="21"/>
      <c r="B140" s="24"/>
      <c r="C140" s="24"/>
      <c r="D140" s="25"/>
      <c r="E140" s="24"/>
      <c r="F140" s="25"/>
    </row>
    <row r="141" spans="1:8" ht="12.2" customHeight="1" x14ac:dyDescent="0.2">
      <c r="A141" s="21"/>
      <c r="B141" s="24"/>
      <c r="C141" s="24"/>
      <c r="D141" s="25"/>
      <c r="E141" s="24"/>
      <c r="F141" s="25"/>
    </row>
    <row r="142" spans="1:8" ht="12.2" customHeight="1" x14ac:dyDescent="0.2">
      <c r="A142" s="21"/>
      <c r="B142" s="24"/>
      <c r="C142" s="24"/>
      <c r="D142" s="26"/>
      <c r="E142" s="24"/>
      <c r="F142" s="25"/>
    </row>
    <row r="143" spans="1:8" ht="12.2" customHeight="1" x14ac:dyDescent="0.2">
      <c r="A143" s="21"/>
      <c r="B143" s="24"/>
      <c r="C143" s="24"/>
      <c r="D143" s="25"/>
      <c r="E143" s="24"/>
      <c r="F143" s="25"/>
    </row>
    <row r="144" spans="1:8" ht="12.2" customHeight="1" x14ac:dyDescent="0.2">
      <c r="A144" s="21"/>
      <c r="B144" s="24"/>
      <c r="C144" s="24"/>
      <c r="D144" s="26"/>
      <c r="E144" s="24"/>
      <c r="F144" s="25"/>
    </row>
    <row r="145" spans="1:6" ht="12.2" customHeight="1" x14ac:dyDescent="0.2">
      <c r="A145" s="21"/>
      <c r="B145" s="24"/>
      <c r="C145" s="24"/>
      <c r="D145" s="25"/>
      <c r="E145" s="24"/>
      <c r="F145" s="25"/>
    </row>
    <row r="146" spans="1:6" ht="12.2" customHeight="1" x14ac:dyDescent="0.2">
      <c r="A146" s="21"/>
      <c r="B146" s="24"/>
      <c r="C146" s="24"/>
      <c r="D146" s="25"/>
      <c r="E146" s="24"/>
      <c r="F146" s="25"/>
    </row>
    <row r="147" spans="1:6" ht="12.2" customHeight="1" x14ac:dyDescent="0.2">
      <c r="A147" s="21"/>
      <c r="B147" s="24"/>
      <c r="C147" s="24"/>
      <c r="D147" s="25"/>
      <c r="E147" s="24"/>
      <c r="F147" s="25"/>
    </row>
    <row r="148" spans="1:6" ht="12.2" customHeight="1" x14ac:dyDescent="0.2">
      <c r="A148" s="21"/>
      <c r="B148" s="24"/>
      <c r="C148" s="24"/>
      <c r="D148" s="25"/>
      <c r="E148" s="24"/>
      <c r="F148" s="25"/>
    </row>
    <row r="149" spans="1:6" ht="12.2" customHeight="1" x14ac:dyDescent="0.2">
      <c r="A149" s="21"/>
      <c r="B149" s="24"/>
      <c r="C149" s="24"/>
      <c r="D149" s="25"/>
      <c r="E149" s="24"/>
      <c r="F149" s="25"/>
    </row>
    <row r="150" spans="1:6" ht="12.2" customHeight="1" x14ac:dyDescent="0.2">
      <c r="A150" s="21"/>
      <c r="B150" s="24"/>
      <c r="C150" s="24"/>
      <c r="D150" s="26"/>
      <c r="E150" s="24"/>
      <c r="F150" s="25"/>
    </row>
    <row r="151" spans="1:6" ht="12.2" customHeight="1" x14ac:dyDescent="0.2">
      <c r="A151" s="21"/>
      <c r="B151" s="24"/>
      <c r="C151" s="24"/>
      <c r="D151" s="25"/>
      <c r="E151" s="24"/>
      <c r="F151" s="25"/>
    </row>
    <row r="152" spans="1:6" ht="12.2" customHeight="1" x14ac:dyDescent="0.2">
      <c r="A152" s="21"/>
      <c r="B152" s="24"/>
      <c r="C152" s="24"/>
      <c r="D152" s="26"/>
      <c r="E152" s="24"/>
      <c r="F152" s="25"/>
    </row>
    <row r="153" spans="1:6" ht="12.2" customHeight="1" x14ac:dyDescent="0.2">
      <c r="A153" s="21"/>
      <c r="B153" s="24"/>
      <c r="C153" s="24"/>
      <c r="D153" s="25"/>
      <c r="E153" s="24"/>
      <c r="F153" s="25"/>
    </row>
    <row r="154" spans="1:6" ht="12.2" customHeight="1" x14ac:dyDescent="0.2">
      <c r="A154" s="21"/>
      <c r="B154" s="24"/>
      <c r="C154" s="24"/>
      <c r="D154" s="25"/>
      <c r="E154" s="24"/>
      <c r="F154" s="25"/>
    </row>
    <row r="155" spans="1:6" ht="12.2" customHeight="1" x14ac:dyDescent="0.2">
      <c r="A155" s="21"/>
      <c r="B155" s="24"/>
      <c r="C155" s="24"/>
      <c r="D155" s="25"/>
      <c r="E155" s="24"/>
      <c r="F155" s="25"/>
    </row>
    <row r="156" spans="1:6" ht="12.2" customHeight="1" x14ac:dyDescent="0.2">
      <c r="A156" s="21"/>
      <c r="B156" s="24"/>
      <c r="C156" s="24"/>
      <c r="D156" s="27"/>
      <c r="E156" s="24"/>
      <c r="F156" s="27"/>
    </row>
    <row r="157" spans="1:6" ht="12.2" customHeight="1" x14ac:dyDescent="0.2">
      <c r="A157" s="21"/>
      <c r="B157" s="25"/>
      <c r="C157" s="25"/>
      <c r="D157" s="26"/>
      <c r="E157" s="25"/>
      <c r="F157" s="25"/>
    </row>
    <row r="158" spans="1:6" ht="12.2" customHeight="1" x14ac:dyDescent="0.2">
      <c r="A158" s="21"/>
      <c r="B158" s="25"/>
      <c r="C158" s="25"/>
      <c r="D158" s="26"/>
      <c r="E158" s="25"/>
      <c r="F158" s="25"/>
    </row>
    <row r="159" spans="1:6" ht="12.2" customHeight="1" x14ac:dyDescent="0.2">
      <c r="A159" s="21"/>
      <c r="B159" s="25"/>
      <c r="C159" s="25"/>
      <c r="D159" s="26"/>
      <c r="E159" s="25"/>
      <c r="F159" s="25"/>
    </row>
    <row r="160" spans="1:6" ht="12.2" customHeight="1" x14ac:dyDescent="0.2">
      <c r="A160" s="21"/>
      <c r="B160" s="25"/>
      <c r="C160" s="25"/>
      <c r="D160" s="26"/>
      <c r="E160" s="25"/>
      <c r="F160" s="25"/>
    </row>
    <row r="161" spans="1:6" ht="12.2" customHeight="1" x14ac:dyDescent="0.2">
      <c r="A161" s="21"/>
      <c r="B161" s="25"/>
      <c r="C161" s="25"/>
      <c r="D161" s="26"/>
      <c r="E161" s="25"/>
      <c r="F161" s="25"/>
    </row>
    <row r="162" spans="1:6" ht="12.2" customHeight="1" x14ac:dyDescent="0.2">
      <c r="A162" s="21"/>
      <c r="B162" s="25"/>
      <c r="C162" s="25"/>
      <c r="D162" s="26"/>
      <c r="E162" s="25"/>
      <c r="F162" s="25"/>
    </row>
    <row r="163" spans="1:6" ht="12.2" customHeight="1" x14ac:dyDescent="0.2">
      <c r="A163" s="21"/>
      <c r="B163" s="25"/>
      <c r="C163" s="25"/>
      <c r="D163" s="26"/>
      <c r="E163" s="25"/>
      <c r="F163" s="27"/>
    </row>
    <row r="164" spans="1:6" ht="12.2" customHeight="1" x14ac:dyDescent="0.2">
      <c r="A164" s="21"/>
      <c r="B164" s="25"/>
      <c r="C164" s="25"/>
      <c r="D164" s="26"/>
      <c r="E164" s="25"/>
      <c r="F164" s="25"/>
    </row>
    <row r="165" spans="1:6" ht="12.2" customHeight="1" x14ac:dyDescent="0.2">
      <c r="A165" s="21"/>
      <c r="B165" s="25"/>
      <c r="C165" s="25"/>
      <c r="D165" s="26"/>
      <c r="E165" s="25"/>
      <c r="F165" s="25"/>
    </row>
    <row r="166" spans="1:6" ht="12.2" customHeight="1" x14ac:dyDescent="0.2">
      <c r="A166" s="21"/>
      <c r="B166" s="25"/>
      <c r="C166" s="25"/>
      <c r="D166" s="26"/>
      <c r="E166" s="25"/>
      <c r="F166" s="25"/>
    </row>
    <row r="167" spans="1:6" ht="12.2" customHeight="1" x14ac:dyDescent="0.2">
      <c r="A167" s="21"/>
      <c r="B167" s="25"/>
      <c r="C167" s="25"/>
      <c r="D167" s="26"/>
      <c r="E167" s="25"/>
      <c r="F167" s="25"/>
    </row>
    <row r="168" spans="1:6" ht="12.2" customHeight="1" x14ac:dyDescent="0.2">
      <c r="A168" s="21"/>
      <c r="B168" s="25"/>
      <c r="C168" s="25"/>
      <c r="D168" s="26"/>
      <c r="E168" s="25"/>
      <c r="F168" s="25"/>
    </row>
    <row r="169" spans="1:6" ht="12.2" customHeight="1" x14ac:dyDescent="0.2">
      <c r="A169" s="23"/>
      <c r="B169" s="25"/>
      <c r="C169" s="25"/>
      <c r="D169" s="26"/>
      <c r="E169" s="25"/>
      <c r="F169" s="25"/>
    </row>
    <row r="170" spans="1:6" ht="12.2" customHeight="1" x14ac:dyDescent="0.2">
      <c r="B170" s="23"/>
      <c r="C170" s="23"/>
      <c r="D170" s="23"/>
      <c r="E170" s="23"/>
      <c r="F170" s="23"/>
    </row>
  </sheetData>
  <sheetProtection algorithmName="SHA-512" hashValue="FQ2oR5s5uZMVQ6WCla16Qcu4Ys6H085xmJ7ODXTfirKKJOW/ITiPwZBuvv4CJjoLYVddSF8Hxnb9QqOMzFLLlg==" saltValue="u6WemHDoQIUGYasOYU4daw==" spinCount="100000" sheet="1" objects="1" scenarios="1" selectLockedCells="1"/>
  <mergeCells count="12">
    <mergeCell ref="A2:B2"/>
    <mergeCell ref="C2:F2"/>
    <mergeCell ref="E3:E4"/>
    <mergeCell ref="L93:O93"/>
    <mergeCell ref="L101:M101"/>
    <mergeCell ref="N101:O101"/>
    <mergeCell ref="G3:H3"/>
    <mergeCell ref="A3:A4"/>
    <mergeCell ref="B3:B4"/>
    <mergeCell ref="C3:C4"/>
    <mergeCell ref="F3:F4"/>
    <mergeCell ref="D3:D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firstPageNumber="0" orientation="portrait" horizontalDpi="300" verticalDpi="300" r:id="rId1"/>
  <headerFooter alignWithMargins="0"/>
  <rowBreaks count="2" manualBreakCount="2">
    <brk id="53" max="5" man="1"/>
    <brk id="61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qfaaZTnS2OTD6enFQkbBdl/rcmU=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kOthnCo9PkG0DsZYCj8ecXExOyE=</DigestValue>
    </Reference>
  </SignedInfo>
  <SignatureValue>hKdOJLetEg3Gpshsbh4BcM0r2eXAnO69S+Vb7WVTtfRtaC+DIXtecnjrCVEOiElOgADjCeur28w0
skBsiHSiCZbreHKjIgEAUNbX/G7iCXLYiRLZObB31WkptBshoB3kb/nGAJYeu9tYJfTCatAIa/15
sz40s4AadyUZQJVO+gkmANE5kFKpjWPc0kSv03/JPbwRkhSbiLUFgBcYhScva09PdqKz0lx4d4Pl
MHyxZhIrw3E7QSKhxKHFLiQJmSOCJZ2jPJZo/Q4uEH1NpqNYUB+YLxElhmTn/KnBPAwqD+VPs9RJ
NRTtKfJeQbWtLGfbfMAW1ZPlgntB+48mBM2j0Q==</SignatureValue>
  <KeyInfo>
    <X509Data>
      <X509Certificate>MIIIRDCCByygAwIBAgIDIcS9MA0GCSqGSIb3DQEBCwUAMF8xCzAJBgNVBAYTAkNaMSwwKgYDVQQK
DCPEjGVza8OhIHBvxaF0YSwgcy5wLiBbScSMIDQ3MTE0OTgzXTEiMCAGA1UEAxMZUG9zdFNpZ251
bSBRdWFsaWZpZWQgQ0EgMjAeFw0xNzAxMjAwNzM0MjJaFw0xODAyMDkwNzM0MjJaMIIBQDELMAkG
A1UEBhMCQ1oxFzAVBgNVBGETDk5UUkNaLTYwNDYwNTgwMUcwRQYDVQQKDD5Bcm3DoWRuw60gU2Vy
dmlzbsOtLCBwxZnDrXNwxJt2a292w6Egb3JnYW5pemFjZSBbScSMIDYwNDYwNTgwXTE4MDYGA1UE
CwwvQXJtw6FkbsOtIFNlcnZpc27DrSwgcMWZw61zcMSbdmtvdsOhIG9yZ2FuaXphY2UxEDAOBgNV
BAsTB1BFUjE2NTAxGzAZBgNVBAMMEkluZy4gTGVua2EgxIxlcm7DoTEQMA4GA1UEBAwHxIxlcm7D
oTEOMAwGA1UEKhMFTGVua2ExEDAOBgNVBAUTB1A1MzQ4MjkxMjAwBgNVBAwMKVJlZmVyZW50IGFr
dml6acSNbsOtaG8gb2RkxJtsZW7DrSAtIFByYWhhMIIBIjANBgkqhkiG9w0BAQEFAAOCAQ8AMIIB
CgKCAQEAzKQGl9zKhS5Hm/j7YlSeD5/TYluXJV1TNHGcuXBSkXxz7LWVjKucNuL8whw4rWaUvNVY
eCZTo+12wVwZyHyBRn4N++M4Dq0YzqxXKkwWIEYZphRplYTSlXCYTrto/Qmhd5rTDOOHbmLRWBOH
tvXZV8t2KCknZPIvqKR8rFHU869oMWr4pWGPVBqoed4TZeH+mGzlzNrSI2k+YBn/9fV3+DmqUrPI
vrYxAvE3DGT9sMqTv8Uwrqm/TG9HZk/9Cd0PyMvcv/7q7dkOm/yy7ZcFGlc8gj7pf3yOypfCUwJe
nz3opKZEhVhWLCNDTtiucfPyiqKv/62L2xRbLVc8zmS06QIDAQABo4IEJDCCBCAwRQYDVR0RBD4w
PIEUbGVua2EuY2VybmFAYXMtcG8uY3qgGQYJKwYBBAHcGQIBoAwTCjExNjA0OTkzMzCgCQYDVQQN
oAITADAJBgNVHRMEAjAAMIIBKwYDVR0gBIIBIjCCAR4wggEPBghngQYBBAERZDCCAQEwgdgGCCsG
AQUFBwICMIHLGoHIVGVudG8ga3ZhbGlmaWtvdmFueSBjZXJ0aWZpa2F0IHBybyBlbGVrdHJvbmlj
a3kgcG9kcGlzIGJ5bCB2eWRhbiB2IHNvdWxhZHUgcyBuYXJpemVuaW0gRVUgYy4gOTEwLzIwMTQu
VGhpcyBpcyBhIHF1YWxpZmllZCBjZXJ0aWZpY2F0ZSBmb3IgZWxlY3Ryb25pYyBzaWduYXR1cmUg
YWNjb3JkaW5nIHRvIFJlZ3VsYXRpb24gKEVVKSBObyA5MTAvMjAxNC4wJAYIKwYBBQUHAgEWGGh0
dHA6Ly93d3cucG9zdHNpZ251bS5jejAJBgcEAIvsQAEAMIGbBggrBgEFBQcBAwSBjjCBizAIBgYE
AI5GAQEwagYGBACORgEFMGAwLhYoaHR0cHM6Ly93d3cucG9zdHNpZ251bS5jei9wZHMvcGRzX2Vu
LnBkZhMCZW4wLhYoaHR0cHM6Ly93d3cucG9zdHNpZ251bS5jei9wZHMvcGRzX2NzLnBkZhMCY3Mw
EwYGBACORgEGMAkGBwQAjkYBBgEwgfoGCCsGAQUFBwEBBIHtMIHqMDsGCCsGAQUFBzAChi9odHRw
Oi8vd3d3LnBvc3RzaWdudW0uY3ovY3J0L3BzcXVhbGlmaWVkY2EyLmNydDA8BggrBgEFBQcwAoYw
aHR0cDovL3d3dzIucG9zdHNpZ251bS5jei9jcnQvcHNxdWFsaWZpZWRjYTIuY3J0MDsGCCsGAQUF
BzAChi9odHRwOi8vcG9zdHNpZ251bS50dGMuY3ovY3J0L3BzcXVhbGlmaWVkY2EyLmNydDAwBggr
BgEFBQcwAYYkaHR0cDovL29jc3AucG9zdHNpZ251bS5jei9PQ1NQL1FDQTIvMA4GA1UdDwEB/wQE
AwIF4DAfBgNVHSMEGDAWgBSJ6EzfiyY5PtckLhIOeufmJ+XWlzCBsQYDVR0fBIGpMIGmMDWgM6Ax
hi9odHRwOi8vd3d3LnBvc3RzaWdudW0uY3ovY3JsL3BzcXVhbGlmaWVkY2EyLmNybDA2oDSgMoYw
aHR0cDovL3d3dzIucG9zdHNpZ251bS5jei9jcmwvcHNxdWFsaWZpZWRjYTIuY3JsMDWgM6Axhi9o
dHRwOi8vcG9zdHNpZ251bS50dGMuY3ovY3JsL3BzcXVhbGlmaWVkY2EyLmNybDAdBgNVHQ4EFgQU
75fcCynjtDYejktSbMHbtjRZUU4wDQYJKoZIhvcNAQELBQADggEBABDkb/3sV/tmFg/o9/4e1Eb+
5KGIWDfOXMGCW6k+f70etKcTnLi2nq6Gfjv9OunRvsy9Gz7NYrosw98xoH5QOngC+wIFC9h+Wcvh
F+x3Z9aXcnhnDO4vkcmRs10DD+5bj4wDVkouQUWNg+WIgIKGI/yR56laPR4+ID33EKK2OHWvFSPG
H6CxSgAWOEFRzzWXHDHYrhJn1T98qPpOT8Hqs/Hc31S//9CWSswIHc0VErFBQBBgQBCGrMdWXMBB
jG9oIGyQJjuuXpiWod0gRe82b623WwPGJ3Dj0decQNxN2SuNZPFrsgskdK5UqXAudpvtx9B+fKFM
E8IIAEEkQkUtpU8=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XKf+ZyX469H+J07Jy3cqF2+2SU8=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TsdEzopXAliAQQ9ixvpAVejhJP8=</DigestValue>
      </Reference>
      <Reference URI="/xl/sharedStrings.xml?ContentType=application/vnd.openxmlformats-officedocument.spreadsheetml.sharedStrings+xml">
        <DigestMethod Algorithm="http://www.w3.org/2000/09/xmldsig#sha1"/>
        <DigestValue>Bu4pOXQ7CyBrdX/3K6986daH4bk=</DigestValue>
      </Reference>
      <Reference URI="/xl/worksheets/sheet1.xml?ContentType=application/vnd.openxmlformats-officedocument.spreadsheetml.worksheet+xml">
        <DigestMethod Algorithm="http://www.w3.org/2000/09/xmldsig#sha1"/>
        <DigestValue>6mw59kAhL8NMXKlGqdH69PUJ75g=</DigestValue>
      </Reference>
      <Reference URI="/xl/calcChain.xml?ContentType=application/vnd.openxmlformats-officedocument.spreadsheetml.calcChain+xml">
        <DigestMethod Algorithm="http://www.w3.org/2000/09/xmldsig#sha1"/>
        <DigestValue>45Lh6OXVS10hGh9dCPTgOxe+tf0=</DigestValue>
      </Reference>
      <Reference URI="/xl/theme/theme1.xml?ContentType=application/vnd.openxmlformats-officedocument.theme+xml">
        <DigestMethod Algorithm="http://www.w3.org/2000/09/xmldsig#sha1"/>
        <DigestValue>wkAbliBbvwd8Y67qU8zTCQyG+sk=</DigestValue>
      </Reference>
      <Reference URI="/xl/worksheets/sheet2.xml?ContentType=application/vnd.openxmlformats-officedocument.spreadsheetml.worksheet+xml">
        <DigestMethod Algorithm="http://www.w3.org/2000/09/xmldsig#sha1"/>
        <DigestValue>ysUoK9ULwWBMmeyPzsYaWYJSPFE=</DigestValue>
      </Reference>
      <Reference URI="/xl/styles.xml?ContentType=application/vnd.openxmlformats-officedocument.spreadsheetml.styles+xml">
        <DigestMethod Algorithm="http://www.w3.org/2000/09/xmldsig#sha1"/>
        <DigestValue>I/cGgbLKfIY+bVEnS4c6ApKcjn0=</DigestValue>
      </Reference>
      <Reference URI="/xl/workbook.xml?ContentType=application/vnd.openxmlformats-officedocument.spreadsheetml.sheet.main+xml">
        <DigestMethod Algorithm="http://www.w3.org/2000/09/xmldsig#sha1"/>
        <DigestValue>ULyiWpJvZEi2t7MNyI+g1R8YAH4=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2017-06-28T14:17:33Z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2017-06-28T14:17:33Z</xd:SigningTime>
          <xd:SigningCertificate>
            <xd:Cert>
              <xd:CertDigest>
                <DigestMethod Algorithm="http://www.w3.org/2000/09/xmldsig#sha1"/>
                <DigestValue>UIPMDVJETIJF66QvxEq5+rvkUpc=</DigestValue>
              </xd:CertDigest>
              <xd:IssuerSerial>
                <X509IssuerName>CN=PostSignum Qualified CA 2, O="Česká pošta, s.p. [IČ 47114983]", C=CZ</X509IssuerName>
                <X509SerialNumber>2213053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KRYCÍ LIST</vt:lpstr>
      <vt:lpstr>VV</vt:lpstr>
      <vt:lpstr>'KRYCÍ LIST'!Oblast_tisku</vt:lpstr>
      <vt:lpstr>VV!Oblast_tisku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DINGHA Lubos</cp:lastModifiedBy>
  <cp:lastPrinted>2017-03-16T09:29:35Z</cp:lastPrinted>
  <dcterms:created xsi:type="dcterms:W3CDTF">2015-06-23T13:01:36Z</dcterms:created>
  <dcterms:modified xsi:type="dcterms:W3CDTF">2017-06-28T06:05:12Z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Name="KRYCÍ LIST"&gt;&lt;Controls /&gt;&lt;/Worksheet&gt;&lt;Worksheet Name="VV"&gt;&lt;Controls /&gt;&lt;/Worksheet&gt;&lt;/Worksheets&gt;&lt;/AddinData&gt;</vt:lpwstr>
  </property>
</Properties>
</file>